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515" windowHeight="1620"/>
  </bookViews>
  <sheets>
    <sheet name="ActividadesPorPersonalDeptoyGpo" sheetId="1" r:id="rId1"/>
    <sheet name="ActPorPersonalPorDepto" sheetId="3" r:id="rId2"/>
    <sheet name="ActivPorPersonalUnidad" sheetId="2" r:id="rId3"/>
  </sheets>
  <calcPr calcId="145621"/>
</workbook>
</file>

<file path=xl/calcChain.xml><?xml version="1.0" encoding="utf-8"?>
<calcChain xmlns="http://schemas.openxmlformats.org/spreadsheetml/2006/main">
  <c r="D88" i="1" l="1"/>
  <c r="D89" i="1"/>
  <c r="D90" i="1"/>
  <c r="D91" i="1"/>
  <c r="D87" i="1"/>
  <c r="D27" i="1"/>
  <c r="D28" i="1"/>
  <c r="D29" i="1"/>
  <c r="D30" i="1"/>
  <c r="D26" i="1"/>
  <c r="I19" i="1" l="1"/>
  <c r="I16" i="1"/>
  <c r="I11" i="1"/>
  <c r="I8" i="1"/>
  <c r="I5" i="1"/>
  <c r="I78" i="1"/>
  <c r="I74" i="1"/>
  <c r="I72" i="1"/>
  <c r="I67" i="1"/>
  <c r="I64" i="1"/>
  <c r="I61" i="1"/>
  <c r="I58" i="1"/>
  <c r="I51" i="1"/>
  <c r="I48" i="1"/>
  <c r="I45" i="1"/>
</calcChain>
</file>

<file path=xl/sharedStrings.xml><?xml version="1.0" encoding="utf-8"?>
<sst xmlns="http://schemas.openxmlformats.org/spreadsheetml/2006/main" count="175" uniqueCount="77">
  <si>
    <t>Total</t>
  </si>
  <si>
    <t>Educación continua, capacitación y entrenamiento de personal o estudiantes</t>
  </si>
  <si>
    <t>Materiales de divulgación científica y didáctica</t>
  </si>
  <si>
    <t>Organización de eventos</t>
  </si>
  <si>
    <t>Procesos de colaboración</t>
  </si>
  <si>
    <t>Adaptación Humana y Manejo de Recursos en Ecosistemas Tropicales</t>
  </si>
  <si>
    <t>Agroecología</t>
  </si>
  <si>
    <t>Biotecnología Ambiental</t>
  </si>
  <si>
    <t>Conservación y Restauración de Bosques</t>
  </si>
  <si>
    <t>Diversidad y Dinámica de Ecosistemas del Sureste de México</t>
  </si>
  <si>
    <t>Ecología de Artrópodos y Manejo de Plagas</t>
  </si>
  <si>
    <t>Ecología Evolutiva y Conservación</t>
  </si>
  <si>
    <t>Ecología para la Conservación de la Fauna Silvestre</t>
  </si>
  <si>
    <t>Estructura y Función del Bentos</t>
  </si>
  <si>
    <t>Estudios de Género</t>
  </si>
  <si>
    <t>Estudios Socioambientales y Gestión Territorial</t>
  </si>
  <si>
    <t>Estudios Transfronterizos</t>
  </si>
  <si>
    <t>Interacción, Adaptación y Biodiversidad</t>
  </si>
  <si>
    <t>Manejo Sustentable de Cuencas y Zonas Costeras</t>
  </si>
  <si>
    <t>Procesos Culturales y Construcción Social de Alternativas</t>
  </si>
  <si>
    <t>Salud</t>
  </si>
  <si>
    <t>Sistemática, Ecología y Manejo de Recursos Acuáticos</t>
  </si>
  <si>
    <t>Zooplancton y Oceanografía</t>
  </si>
  <si>
    <t>Departamento de Agricultura, Sociedad y Ambiente</t>
  </si>
  <si>
    <t>Departamento de Ciencias de la Sustentabilidad</t>
  </si>
  <si>
    <t>Departamento de Conservación de la Biodiversidad</t>
  </si>
  <si>
    <t>Departamento de Sistemática y Ecología Acuática</t>
  </si>
  <si>
    <t>Departamento de Sociedad, Cultura y Salud</t>
  </si>
  <si>
    <t>Grupo Académico</t>
  </si>
  <si>
    <t>Actividades de vinculación</t>
  </si>
  <si>
    <t>Departamento académico</t>
  </si>
  <si>
    <t>Actividades de vinculación registradas por investigadores en la Convocatoria de Estímulos de Vinculación 2012</t>
  </si>
  <si>
    <t>Area de Circulación de la Biblioteca en la Unidad</t>
  </si>
  <si>
    <t>Area de Control Bibliográfico</t>
  </si>
  <si>
    <t>Area de Diseño Gráfico</t>
  </si>
  <si>
    <t>Area de Informática en la Unidad</t>
  </si>
  <si>
    <t>Area de Telecomunicaciones</t>
  </si>
  <si>
    <t>Area de Telefonía en la Unidad</t>
  </si>
  <si>
    <t>Area Editorial</t>
  </si>
  <si>
    <t>Biblioteca en la Unidad</t>
  </si>
  <si>
    <t>Coordinación de Posgrado en la Unidad</t>
  </si>
  <si>
    <t>Difusión y Promoción</t>
  </si>
  <si>
    <t>Laboratorio de Bromatología</t>
  </si>
  <si>
    <t>Laboratorio de Diagnóstico Fitosanitario</t>
  </si>
  <si>
    <t>Laboratorio de Ecofisiología</t>
  </si>
  <si>
    <t>Laboratorio de Genética</t>
  </si>
  <si>
    <t>Laboratorio de Química</t>
  </si>
  <si>
    <t>Laboratorios de Análisis de Suelos y de Microbiología Agrícola</t>
  </si>
  <si>
    <t>Microscopio Electrónico de Barrido</t>
  </si>
  <si>
    <t>DDI-SIBE</t>
  </si>
  <si>
    <t>DDI-Difusión</t>
  </si>
  <si>
    <t>DDI-Informática</t>
  </si>
  <si>
    <t>Dirección de Posgrado</t>
  </si>
  <si>
    <t>Desarrollo tecnológico e innovación</t>
  </si>
  <si>
    <t xml:space="preserve">Total </t>
  </si>
  <si>
    <t>Actividades de vinculación registradas por técnicos en la Convocatoria de Estímulos de Vinculación 2012</t>
  </si>
  <si>
    <t>Total por Departamento</t>
  </si>
  <si>
    <t>DDI-Labor</t>
  </si>
  <si>
    <t>DASA</t>
  </si>
  <si>
    <t>DCS</t>
  </si>
  <si>
    <t>DCB</t>
  </si>
  <si>
    <t>DSEA</t>
  </si>
  <si>
    <t>DSCS</t>
  </si>
  <si>
    <t>Departamento</t>
  </si>
  <si>
    <t>Número de actividades de vinculación</t>
  </si>
  <si>
    <t>Número de investigadores</t>
  </si>
  <si>
    <t>Número de Técnicos</t>
  </si>
  <si>
    <t>Actividades/investigador</t>
  </si>
  <si>
    <t>Actividades/ técnico</t>
  </si>
  <si>
    <t>Unidad</t>
  </si>
  <si>
    <t>CAM</t>
  </si>
  <si>
    <t>CHE</t>
  </si>
  <si>
    <t>SCR</t>
  </si>
  <si>
    <t>TAP</t>
  </si>
  <si>
    <t>VIH</t>
  </si>
  <si>
    <t>DDI-Laboratorios</t>
  </si>
  <si>
    <t>Dirección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</si>
</sst>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2" fillId="0" borderId="0" xfId="0" applyFont="1"/>
    <xf numFmtId="0" fontId="2" fillId="0" borderId="10" xfId="0" applyFont="1" applyBorder="1"/>
    <xf numFmtId="0" fontId="2" fillId="0" borderId="12" xfId="0" applyFont="1" applyBorder="1"/>
    <xf numFmtId="0" fontId="2" fillId="0" borderId="1" xfId="0" applyFont="1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2" fillId="0" borderId="8" xfId="0" applyFont="1" applyBorder="1"/>
    <xf numFmtId="0" fontId="0" fillId="0" borderId="16" xfId="0" applyBorder="1"/>
    <xf numFmtId="0" fontId="0" fillId="0" borderId="17" xfId="0" applyBorder="1"/>
    <xf numFmtId="0" fontId="2" fillId="0" borderId="17" xfId="0" applyFont="1" applyBorder="1"/>
    <xf numFmtId="0" fontId="0" fillId="0" borderId="18" xfId="0" applyBorder="1"/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8" xfId="0" applyBorder="1"/>
    <xf numFmtId="0" fontId="0" fillId="0" borderId="7" xfId="0" applyBorder="1"/>
    <xf numFmtId="0" fontId="0" fillId="0" borderId="29" xfId="0" applyBorder="1"/>
    <xf numFmtId="0" fontId="0" fillId="0" borderId="30" xfId="0" applyBorder="1"/>
    <xf numFmtId="0" fontId="0" fillId="0" borderId="11" xfId="0" applyBorder="1"/>
    <xf numFmtId="0" fontId="2" fillId="0" borderId="1" xfId="0" applyFont="1" applyBorder="1" applyAlignment="1"/>
    <xf numFmtId="0" fontId="3" fillId="0" borderId="4" xfId="0" applyFont="1" applyBorder="1" applyAlignment="1">
      <alignment horizontal="center" wrapText="1"/>
    </xf>
    <xf numFmtId="0" fontId="2" fillId="0" borderId="28" xfId="0" applyFont="1" applyBorder="1"/>
    <xf numFmtId="0" fontId="2" fillId="0" borderId="8" xfId="0" applyFont="1" applyBorder="1" applyAlignment="1">
      <alignment vertical="center"/>
    </xf>
    <xf numFmtId="0" fontId="0" fillId="0" borderId="10" xfId="0" applyBorder="1"/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2" fontId="0" fillId="0" borderId="6" xfId="0" applyNumberFormat="1" applyBorder="1" applyAlignment="1">
      <alignment wrapText="1"/>
    </xf>
    <xf numFmtId="2" fontId="0" fillId="0" borderId="9" xfId="0" applyNumberFormat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0" fillId="0" borderId="30" xfId="0" applyNumberForma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164" fontId="0" fillId="0" borderId="6" xfId="0" applyNumberFormat="1" applyBorder="1"/>
    <xf numFmtId="0" fontId="2" fillId="0" borderId="28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32" xfId="0" applyFont="1" applyBorder="1"/>
    <xf numFmtId="0" fontId="2" fillId="0" borderId="33" xfId="0" applyFont="1" applyBorder="1"/>
    <xf numFmtId="0" fontId="2" fillId="0" borderId="7" xfId="0" applyFont="1" applyBorder="1"/>
    <xf numFmtId="0" fontId="2" fillId="0" borderId="34" xfId="0" applyFont="1" applyBorder="1"/>
    <xf numFmtId="0" fontId="2" fillId="0" borderId="35" xfId="0" applyFont="1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Número de actividades de vinculación registradas por investigadores a la CEV2012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ActividadesPorPersonalDeptoyGpo!$B$25</c:f>
              <c:strCache>
                <c:ptCount val="1"/>
                <c:pt idx="0">
                  <c:v>Número de actividades de vinculación</c:v>
                </c:pt>
              </c:strCache>
            </c:strRef>
          </c:tx>
          <c:cat>
            <c:strRef>
              <c:f>ActividadesPorPersonalDeptoyGpo!$A$26:$A$30</c:f>
              <c:strCache>
                <c:ptCount val="5"/>
                <c:pt idx="0">
                  <c:v>Departamento de Agricultura, Sociedad y Ambiente</c:v>
                </c:pt>
                <c:pt idx="1">
                  <c:v>Departamento de Ciencias de la Sustentabilidad</c:v>
                </c:pt>
                <c:pt idx="2">
                  <c:v>Departamento de Conservación de la Biodiversidad</c:v>
                </c:pt>
                <c:pt idx="3">
                  <c:v>Departamento de Sistemática y Ecología Acuática</c:v>
                </c:pt>
                <c:pt idx="4">
                  <c:v>Departamento de Sociedad, Cultura y Salud</c:v>
                </c:pt>
              </c:strCache>
            </c:strRef>
          </c:cat>
          <c:val>
            <c:numRef>
              <c:f>ActividadesPorPersonalDeptoyGpo!$B$26:$B$30</c:f>
              <c:numCache>
                <c:formatCode>General</c:formatCode>
                <c:ptCount val="5"/>
                <c:pt idx="0">
                  <c:v>74</c:v>
                </c:pt>
                <c:pt idx="1">
                  <c:v>35</c:v>
                </c:pt>
                <c:pt idx="2">
                  <c:v>59</c:v>
                </c:pt>
                <c:pt idx="3">
                  <c:v>25</c:v>
                </c:pt>
                <c:pt idx="4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200"/>
              <a:t>Número de actividades de vinculación registradas por técnicos en la CEV2012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ActividadesPorPersonalDeptoyGpo!$B$82</c:f>
              <c:strCache>
                <c:ptCount val="1"/>
                <c:pt idx="0">
                  <c:v>Número de actividades de vinculación</c:v>
                </c:pt>
              </c:strCache>
            </c:strRef>
          </c:tx>
          <c:cat>
            <c:strRef>
              <c:f>ActividadesPorPersonalDeptoyGpo!$A$83:$A$92</c:f>
              <c:strCache>
                <c:ptCount val="10"/>
                <c:pt idx="0">
                  <c:v>DDI-Difusión</c:v>
                </c:pt>
                <c:pt idx="1">
                  <c:v>DDI-Informática</c:v>
                </c:pt>
                <c:pt idx="2">
                  <c:v>DDI-Labor</c:v>
                </c:pt>
                <c:pt idx="3">
                  <c:v>DDI-SIBE</c:v>
                </c:pt>
                <c:pt idx="4">
                  <c:v>Departamento de Agricultura, Sociedad y Ambiente</c:v>
                </c:pt>
                <c:pt idx="5">
                  <c:v>Departamento de Ciencias de la Sustentabilidad</c:v>
                </c:pt>
                <c:pt idx="6">
                  <c:v>Departamento de Conservación de la Biodiversidad</c:v>
                </c:pt>
                <c:pt idx="7">
                  <c:v>Departamento de Sistemática y Ecología Acuática</c:v>
                </c:pt>
                <c:pt idx="8">
                  <c:v>Departamento de Sociedad, Cultura y Salud</c:v>
                </c:pt>
                <c:pt idx="9">
                  <c:v>Dirección de Posgrado</c:v>
                </c:pt>
              </c:strCache>
            </c:strRef>
          </c:cat>
          <c:val>
            <c:numRef>
              <c:f>ActividadesPorPersonalDeptoyGpo!$B$83:$B$92</c:f>
              <c:numCache>
                <c:formatCode>General</c:formatCode>
                <c:ptCount val="10"/>
                <c:pt idx="0">
                  <c:v>21</c:v>
                </c:pt>
                <c:pt idx="1">
                  <c:v>22</c:v>
                </c:pt>
                <c:pt idx="2">
                  <c:v>21</c:v>
                </c:pt>
                <c:pt idx="3">
                  <c:v>14</c:v>
                </c:pt>
                <c:pt idx="4">
                  <c:v>49</c:v>
                </c:pt>
                <c:pt idx="5">
                  <c:v>24</c:v>
                </c:pt>
                <c:pt idx="6">
                  <c:v>18</c:v>
                </c:pt>
                <c:pt idx="7">
                  <c:v>10</c:v>
                </c:pt>
                <c:pt idx="8">
                  <c:v>23</c:v>
                </c:pt>
                <c:pt idx="9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166666666666672"/>
          <c:y val="0.21154600466608339"/>
          <c:w val="0.34166666666666667"/>
          <c:h val="0.786629848352289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ActPorPersonalPorDepto!$B$2</c:f>
              <c:strCache>
                <c:ptCount val="1"/>
                <c:pt idx="0">
                  <c:v>Materiales de divulgación científica y didáctica</c:v>
                </c:pt>
              </c:strCache>
            </c:strRef>
          </c:tx>
          <c:invertIfNegative val="0"/>
          <c:cat>
            <c:strRef>
              <c:f>ActPorPersonalPorDepto!$A$3:$A$7</c:f>
              <c:strCache>
                <c:ptCount val="5"/>
                <c:pt idx="0">
                  <c:v>Departamento de Agricultura, Sociedad y Ambiente</c:v>
                </c:pt>
                <c:pt idx="1">
                  <c:v>Departamento de Ciencias de la Sustentabilidad</c:v>
                </c:pt>
                <c:pt idx="2">
                  <c:v>Departamento de Conservación de la Biodiversidad</c:v>
                </c:pt>
                <c:pt idx="3">
                  <c:v>Departamento de Sistemática y Ecología Acuática</c:v>
                </c:pt>
                <c:pt idx="4">
                  <c:v>Departamento de Sociedad, Cultura y Salud</c:v>
                </c:pt>
              </c:strCache>
            </c:strRef>
          </c:cat>
          <c:val>
            <c:numRef>
              <c:f>ActPorPersonalPorDepto!$B$3:$B$7</c:f>
              <c:numCache>
                <c:formatCode>General</c:formatCode>
                <c:ptCount val="5"/>
                <c:pt idx="0">
                  <c:v>24</c:v>
                </c:pt>
                <c:pt idx="1">
                  <c:v>7</c:v>
                </c:pt>
                <c:pt idx="2">
                  <c:v>14</c:v>
                </c:pt>
                <c:pt idx="3">
                  <c:v>6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ActPorPersonalPorDepto!$C$2</c:f>
              <c:strCache>
                <c:ptCount val="1"/>
                <c:pt idx="0">
                  <c:v>Organización de eventos</c:v>
                </c:pt>
              </c:strCache>
            </c:strRef>
          </c:tx>
          <c:invertIfNegative val="0"/>
          <c:cat>
            <c:strRef>
              <c:f>ActPorPersonalPorDepto!$A$3:$A$7</c:f>
              <c:strCache>
                <c:ptCount val="5"/>
                <c:pt idx="0">
                  <c:v>Departamento de Agricultura, Sociedad y Ambiente</c:v>
                </c:pt>
                <c:pt idx="1">
                  <c:v>Departamento de Ciencias de la Sustentabilidad</c:v>
                </c:pt>
                <c:pt idx="2">
                  <c:v>Departamento de Conservación de la Biodiversidad</c:v>
                </c:pt>
                <c:pt idx="3">
                  <c:v>Departamento de Sistemática y Ecología Acuática</c:v>
                </c:pt>
                <c:pt idx="4">
                  <c:v>Departamento de Sociedad, Cultura y Salud</c:v>
                </c:pt>
              </c:strCache>
            </c:strRef>
          </c:cat>
          <c:val>
            <c:numRef>
              <c:f>ActPorPersonalPorDepto!$C$3:$C$7</c:f>
              <c:numCache>
                <c:formatCode>General</c:formatCode>
                <c:ptCount val="5"/>
                <c:pt idx="0">
                  <c:v>14</c:v>
                </c:pt>
                <c:pt idx="1">
                  <c:v>9</c:v>
                </c:pt>
                <c:pt idx="2">
                  <c:v>13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</c:ser>
        <c:ser>
          <c:idx val="2"/>
          <c:order val="2"/>
          <c:tx>
            <c:strRef>
              <c:f>ActPorPersonalPorDepto!$D$2</c:f>
              <c:strCache>
                <c:ptCount val="1"/>
                <c:pt idx="0">
                  <c:v>Educación continua, capacitación y entrenamiento de personal o estudiantes</c:v>
                </c:pt>
              </c:strCache>
            </c:strRef>
          </c:tx>
          <c:invertIfNegative val="0"/>
          <c:cat>
            <c:strRef>
              <c:f>ActPorPersonalPorDepto!$A$3:$A$7</c:f>
              <c:strCache>
                <c:ptCount val="5"/>
                <c:pt idx="0">
                  <c:v>Departamento de Agricultura, Sociedad y Ambiente</c:v>
                </c:pt>
                <c:pt idx="1">
                  <c:v>Departamento de Ciencias de la Sustentabilidad</c:v>
                </c:pt>
                <c:pt idx="2">
                  <c:v>Departamento de Conservación de la Biodiversidad</c:v>
                </c:pt>
                <c:pt idx="3">
                  <c:v>Departamento de Sistemática y Ecología Acuática</c:v>
                </c:pt>
                <c:pt idx="4">
                  <c:v>Departamento de Sociedad, Cultura y Salud</c:v>
                </c:pt>
              </c:strCache>
            </c:strRef>
          </c:cat>
          <c:val>
            <c:numRef>
              <c:f>ActPorPersonalPorDepto!$D$3:$D$7</c:f>
              <c:numCache>
                <c:formatCode>General</c:formatCode>
                <c:ptCount val="5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4</c:v>
                </c:pt>
                <c:pt idx="4">
                  <c:v>10</c:v>
                </c:pt>
              </c:numCache>
            </c:numRef>
          </c:val>
        </c:ser>
        <c:ser>
          <c:idx val="3"/>
          <c:order val="3"/>
          <c:tx>
            <c:strRef>
              <c:f>ActPorPersonalPorDepto!$E$2</c:f>
              <c:strCache>
                <c:ptCount val="1"/>
                <c:pt idx="0">
                  <c:v>Desarrollo tecnológico e innovación</c:v>
                </c:pt>
              </c:strCache>
            </c:strRef>
          </c:tx>
          <c:invertIfNegative val="0"/>
          <c:cat>
            <c:strRef>
              <c:f>ActPorPersonalPorDepto!$A$3:$A$7</c:f>
              <c:strCache>
                <c:ptCount val="5"/>
                <c:pt idx="0">
                  <c:v>Departamento de Agricultura, Sociedad y Ambiente</c:v>
                </c:pt>
                <c:pt idx="1">
                  <c:v>Departamento de Ciencias de la Sustentabilidad</c:v>
                </c:pt>
                <c:pt idx="2">
                  <c:v>Departamento de Conservación de la Biodiversidad</c:v>
                </c:pt>
                <c:pt idx="3">
                  <c:v>Departamento de Sistemática y Ecología Acuática</c:v>
                </c:pt>
                <c:pt idx="4">
                  <c:v>Departamento de Sociedad, Cultura y Salud</c:v>
                </c:pt>
              </c:strCache>
            </c:strRef>
          </c:cat>
          <c:val>
            <c:numRef>
              <c:f>ActPorPersonalPorDepto!$E$3:$E$7</c:f>
              <c:numCache>
                <c:formatCode>General</c:formatCode>
                <c:ptCount val="5"/>
                <c:pt idx="0">
                  <c:v>21</c:v>
                </c:pt>
                <c:pt idx="1">
                  <c:v>10</c:v>
                </c:pt>
                <c:pt idx="2">
                  <c:v>18</c:v>
                </c:pt>
                <c:pt idx="3">
                  <c:v>7</c:v>
                </c:pt>
                <c:pt idx="4">
                  <c:v>14</c:v>
                </c:pt>
              </c:numCache>
            </c:numRef>
          </c:val>
        </c:ser>
        <c:ser>
          <c:idx val="4"/>
          <c:order val="4"/>
          <c:tx>
            <c:strRef>
              <c:f>ActPorPersonalPorDepto!$F$2</c:f>
              <c:strCache>
                <c:ptCount val="1"/>
                <c:pt idx="0">
                  <c:v>Procesos de colaboración</c:v>
                </c:pt>
              </c:strCache>
            </c:strRef>
          </c:tx>
          <c:invertIfNegative val="0"/>
          <c:cat>
            <c:strRef>
              <c:f>ActPorPersonalPorDepto!$A$3:$A$7</c:f>
              <c:strCache>
                <c:ptCount val="5"/>
                <c:pt idx="0">
                  <c:v>Departamento de Agricultura, Sociedad y Ambiente</c:v>
                </c:pt>
                <c:pt idx="1">
                  <c:v>Departamento de Ciencias de la Sustentabilidad</c:v>
                </c:pt>
                <c:pt idx="2">
                  <c:v>Departamento de Conservación de la Biodiversidad</c:v>
                </c:pt>
                <c:pt idx="3">
                  <c:v>Departamento de Sistemática y Ecología Acuática</c:v>
                </c:pt>
                <c:pt idx="4">
                  <c:v>Departamento de Sociedad, Cultura y Salud</c:v>
                </c:pt>
              </c:strCache>
            </c:strRef>
          </c:cat>
          <c:val>
            <c:numRef>
              <c:f>ActPorPersonalPorDepto!$F$3:$F$7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79680"/>
        <c:axId val="190281600"/>
      </c:barChart>
      <c:catAx>
        <c:axId val="190279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81600"/>
        <c:crosses val="autoZero"/>
        <c:auto val="1"/>
        <c:lblAlgn val="ctr"/>
        <c:lblOffset val="100"/>
        <c:noMultiLvlLbl val="0"/>
      </c:catAx>
      <c:valAx>
        <c:axId val="19028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279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ActPorPersonalPorDepto!$B$35</c:f>
              <c:strCache>
                <c:ptCount val="1"/>
                <c:pt idx="0">
                  <c:v>Materiales de divulgación científica y didáctica</c:v>
                </c:pt>
              </c:strCache>
            </c:strRef>
          </c:tx>
          <c:invertIfNegative val="0"/>
          <c:cat>
            <c:strRef>
              <c:f>ActPorPersonalPorDepto!$A$36:$A$45</c:f>
              <c:strCache>
                <c:ptCount val="10"/>
                <c:pt idx="0">
                  <c:v>DASA</c:v>
                </c:pt>
                <c:pt idx="1">
                  <c:v>DCB</c:v>
                </c:pt>
                <c:pt idx="2">
                  <c:v>DCS</c:v>
                </c:pt>
                <c:pt idx="3">
                  <c:v>DSCS</c:v>
                </c:pt>
                <c:pt idx="4">
                  <c:v>DSEA</c:v>
                </c:pt>
                <c:pt idx="5">
                  <c:v>DDI-Difusión</c:v>
                </c:pt>
                <c:pt idx="6">
                  <c:v>DDI-Informática</c:v>
                </c:pt>
                <c:pt idx="7">
                  <c:v>DDI-Laboratorios</c:v>
                </c:pt>
                <c:pt idx="8">
                  <c:v>DDI-SIBE</c:v>
                </c:pt>
                <c:pt idx="9">
                  <c:v>Dirección de posgrado</c:v>
                </c:pt>
              </c:strCache>
            </c:strRef>
          </c:cat>
          <c:val>
            <c:numRef>
              <c:f>ActPorPersonalPorDepto!$B$36:$B$45</c:f>
              <c:numCache>
                <c:formatCode>General</c:formatCode>
                <c:ptCount val="10"/>
                <c:pt idx="0">
                  <c:v>18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ActPorPersonalPorDepto!$C$35</c:f>
              <c:strCache>
                <c:ptCount val="1"/>
                <c:pt idx="0">
                  <c:v>Organización de eventos</c:v>
                </c:pt>
              </c:strCache>
            </c:strRef>
          </c:tx>
          <c:invertIfNegative val="0"/>
          <c:cat>
            <c:strRef>
              <c:f>ActPorPersonalPorDepto!$A$36:$A$45</c:f>
              <c:strCache>
                <c:ptCount val="10"/>
                <c:pt idx="0">
                  <c:v>DASA</c:v>
                </c:pt>
                <c:pt idx="1">
                  <c:v>DCB</c:v>
                </c:pt>
                <c:pt idx="2">
                  <c:v>DCS</c:v>
                </c:pt>
                <c:pt idx="3">
                  <c:v>DSCS</c:v>
                </c:pt>
                <c:pt idx="4">
                  <c:v>DSEA</c:v>
                </c:pt>
                <c:pt idx="5">
                  <c:v>DDI-Difusión</c:v>
                </c:pt>
                <c:pt idx="6">
                  <c:v>DDI-Informática</c:v>
                </c:pt>
                <c:pt idx="7">
                  <c:v>DDI-Laboratorios</c:v>
                </c:pt>
                <c:pt idx="8">
                  <c:v>DDI-SIBE</c:v>
                </c:pt>
                <c:pt idx="9">
                  <c:v>Dirección de posgrado</c:v>
                </c:pt>
              </c:strCache>
            </c:strRef>
          </c:cat>
          <c:val>
            <c:numRef>
              <c:f>ActPorPersonalPorDepto!$C$36:$C$45</c:f>
              <c:numCache>
                <c:formatCode>General</c:formatCode>
                <c:ptCount val="10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6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ActPorPersonalPorDepto!$D$35</c:f>
              <c:strCache>
                <c:ptCount val="1"/>
                <c:pt idx="0">
                  <c:v>Educación continua, capacitación y entrenamiento de personal o estudiantes</c:v>
                </c:pt>
              </c:strCache>
            </c:strRef>
          </c:tx>
          <c:invertIfNegative val="0"/>
          <c:cat>
            <c:strRef>
              <c:f>ActPorPersonalPorDepto!$A$36:$A$45</c:f>
              <c:strCache>
                <c:ptCount val="10"/>
                <c:pt idx="0">
                  <c:v>DASA</c:v>
                </c:pt>
                <c:pt idx="1">
                  <c:v>DCB</c:v>
                </c:pt>
                <c:pt idx="2">
                  <c:v>DCS</c:v>
                </c:pt>
                <c:pt idx="3">
                  <c:v>DSCS</c:v>
                </c:pt>
                <c:pt idx="4">
                  <c:v>DSEA</c:v>
                </c:pt>
                <c:pt idx="5">
                  <c:v>DDI-Difusión</c:v>
                </c:pt>
                <c:pt idx="6">
                  <c:v>DDI-Informática</c:v>
                </c:pt>
                <c:pt idx="7">
                  <c:v>DDI-Laboratorios</c:v>
                </c:pt>
                <c:pt idx="8">
                  <c:v>DDI-SIBE</c:v>
                </c:pt>
                <c:pt idx="9">
                  <c:v>Dirección de posgrado</c:v>
                </c:pt>
              </c:strCache>
            </c:strRef>
          </c:cat>
          <c:val>
            <c:numRef>
              <c:f>ActPorPersonalPorDepto!$D$36:$D$45</c:f>
              <c:numCache>
                <c:formatCode>General</c:formatCode>
                <c:ptCount val="10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ActPorPersonalPorDepto!$E$35</c:f>
              <c:strCache>
                <c:ptCount val="1"/>
                <c:pt idx="0">
                  <c:v>Desarrollo tecnológico e innovación</c:v>
                </c:pt>
              </c:strCache>
            </c:strRef>
          </c:tx>
          <c:invertIfNegative val="0"/>
          <c:cat>
            <c:strRef>
              <c:f>ActPorPersonalPorDepto!$A$36:$A$45</c:f>
              <c:strCache>
                <c:ptCount val="10"/>
                <c:pt idx="0">
                  <c:v>DASA</c:v>
                </c:pt>
                <c:pt idx="1">
                  <c:v>DCB</c:v>
                </c:pt>
                <c:pt idx="2">
                  <c:v>DCS</c:v>
                </c:pt>
                <c:pt idx="3">
                  <c:v>DSCS</c:v>
                </c:pt>
                <c:pt idx="4">
                  <c:v>DSEA</c:v>
                </c:pt>
                <c:pt idx="5">
                  <c:v>DDI-Difusión</c:v>
                </c:pt>
                <c:pt idx="6">
                  <c:v>DDI-Informática</c:v>
                </c:pt>
                <c:pt idx="7">
                  <c:v>DDI-Laboratorios</c:v>
                </c:pt>
                <c:pt idx="8">
                  <c:v>DDI-SIBE</c:v>
                </c:pt>
                <c:pt idx="9">
                  <c:v>Dirección de posgrado</c:v>
                </c:pt>
              </c:strCache>
            </c:strRef>
          </c:cat>
          <c:val>
            <c:numRef>
              <c:f>ActPorPersonalPorDepto!$E$36:$E$45</c:f>
              <c:numCache>
                <c:formatCode>General</c:formatCode>
                <c:ptCount val="10"/>
                <c:pt idx="0">
                  <c:v>12</c:v>
                </c:pt>
                <c:pt idx="1">
                  <c:v>7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6</c:v>
                </c:pt>
                <c:pt idx="8">
                  <c:v>8</c:v>
                </c:pt>
                <c:pt idx="9">
                  <c:v>2</c:v>
                </c:pt>
              </c:numCache>
            </c:numRef>
          </c:val>
        </c:ser>
        <c:ser>
          <c:idx val="4"/>
          <c:order val="4"/>
          <c:tx>
            <c:strRef>
              <c:f>ActPorPersonalPorDepto!$F$35</c:f>
              <c:strCache>
                <c:ptCount val="1"/>
                <c:pt idx="0">
                  <c:v>Procesos de colaboración</c:v>
                </c:pt>
              </c:strCache>
            </c:strRef>
          </c:tx>
          <c:invertIfNegative val="0"/>
          <c:cat>
            <c:strRef>
              <c:f>ActPorPersonalPorDepto!$A$36:$A$45</c:f>
              <c:strCache>
                <c:ptCount val="10"/>
                <c:pt idx="0">
                  <c:v>DASA</c:v>
                </c:pt>
                <c:pt idx="1">
                  <c:v>DCB</c:v>
                </c:pt>
                <c:pt idx="2">
                  <c:v>DCS</c:v>
                </c:pt>
                <c:pt idx="3">
                  <c:v>DSCS</c:v>
                </c:pt>
                <c:pt idx="4">
                  <c:v>DSEA</c:v>
                </c:pt>
                <c:pt idx="5">
                  <c:v>DDI-Difusión</c:v>
                </c:pt>
                <c:pt idx="6">
                  <c:v>DDI-Informática</c:v>
                </c:pt>
                <c:pt idx="7">
                  <c:v>DDI-Laboratorios</c:v>
                </c:pt>
                <c:pt idx="8">
                  <c:v>DDI-SIBE</c:v>
                </c:pt>
                <c:pt idx="9">
                  <c:v>Dirección de posgrado</c:v>
                </c:pt>
              </c:strCache>
            </c:strRef>
          </c:cat>
          <c:val>
            <c:numRef>
              <c:f>ActPorPersonalPorDepto!$F$36:$F$45</c:f>
              <c:numCache>
                <c:formatCode>General</c:formatCode>
                <c:ptCount val="10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61472"/>
        <c:axId val="136363008"/>
      </c:barChart>
      <c:catAx>
        <c:axId val="136361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363008"/>
        <c:crosses val="autoZero"/>
        <c:auto val="1"/>
        <c:lblAlgn val="ctr"/>
        <c:lblOffset val="100"/>
        <c:noMultiLvlLbl val="0"/>
      </c:catAx>
      <c:valAx>
        <c:axId val="13636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361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ActivPorPersonalUnidad!$B$2</c:f>
              <c:strCache>
                <c:ptCount val="1"/>
                <c:pt idx="0">
                  <c:v>Materiales de divulgación científica y didáctica</c:v>
                </c:pt>
              </c:strCache>
            </c:strRef>
          </c:tx>
          <c:invertIfNegative val="0"/>
          <c:cat>
            <c:strRef>
              <c:f>ActivPorPersonalUnidad!$A$3:$A$7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ActivPorPersonalUnidad!$B$3:$B$7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25</c:v>
                </c:pt>
                <c:pt idx="3">
                  <c:v>11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ActivPorPersonalUnidad!$C$2</c:f>
              <c:strCache>
                <c:ptCount val="1"/>
                <c:pt idx="0">
                  <c:v>Organización de eventos</c:v>
                </c:pt>
              </c:strCache>
            </c:strRef>
          </c:tx>
          <c:invertIfNegative val="0"/>
          <c:cat>
            <c:strRef>
              <c:f>ActivPorPersonalUnidad!$A$3:$A$7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ActivPorPersonalUnidad!$C$3:$C$7</c:f>
              <c:numCache>
                <c:formatCode>General</c:formatCode>
                <c:ptCount val="5"/>
                <c:pt idx="0">
                  <c:v>16</c:v>
                </c:pt>
                <c:pt idx="1">
                  <c:v>10</c:v>
                </c:pt>
                <c:pt idx="2">
                  <c:v>16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ActivPorPersonalUnidad!$D$2</c:f>
              <c:strCache>
                <c:ptCount val="1"/>
                <c:pt idx="0">
                  <c:v>Educación continua, capacitación y entrenamiento de personal o estudiantes</c:v>
                </c:pt>
              </c:strCache>
            </c:strRef>
          </c:tx>
          <c:invertIfNegative val="0"/>
          <c:cat>
            <c:strRef>
              <c:f>ActivPorPersonalUnidad!$A$3:$A$7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ActivPorPersonalUnidad!$D$3:$D$7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15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</c:ser>
        <c:ser>
          <c:idx val="3"/>
          <c:order val="3"/>
          <c:tx>
            <c:strRef>
              <c:f>ActivPorPersonalUnidad!$E$2</c:f>
              <c:strCache>
                <c:ptCount val="1"/>
                <c:pt idx="0">
                  <c:v>Desarrollo tecnológico e innovación</c:v>
                </c:pt>
              </c:strCache>
            </c:strRef>
          </c:tx>
          <c:invertIfNegative val="0"/>
          <c:cat>
            <c:strRef>
              <c:f>ActivPorPersonalUnidad!$A$3:$A$7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ActivPorPersonalUnidad!$E$3:$E$7</c:f>
              <c:numCache>
                <c:formatCode>General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21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</c:ser>
        <c:ser>
          <c:idx val="4"/>
          <c:order val="4"/>
          <c:tx>
            <c:strRef>
              <c:f>ActivPorPersonalUnidad!$F$2</c:f>
              <c:strCache>
                <c:ptCount val="1"/>
                <c:pt idx="0">
                  <c:v>Procesos de colaboración</c:v>
                </c:pt>
              </c:strCache>
            </c:strRef>
          </c:tx>
          <c:invertIfNegative val="0"/>
          <c:cat>
            <c:strRef>
              <c:f>ActivPorPersonalUnidad!$A$3:$A$7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ActivPorPersonalUnidad!$F$3:$F$7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15488"/>
        <c:axId val="136425472"/>
      </c:barChart>
      <c:catAx>
        <c:axId val="13641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6425472"/>
        <c:crosses val="autoZero"/>
        <c:auto val="1"/>
        <c:lblAlgn val="ctr"/>
        <c:lblOffset val="100"/>
        <c:noMultiLvlLbl val="0"/>
      </c:catAx>
      <c:valAx>
        <c:axId val="136425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415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ActivPorPersonalUnidad!$B$29</c:f>
              <c:strCache>
                <c:ptCount val="1"/>
                <c:pt idx="0">
                  <c:v>Materiales de divulgación científica y didáctica</c:v>
                </c:pt>
              </c:strCache>
            </c:strRef>
          </c:tx>
          <c:invertIfNegative val="0"/>
          <c:cat>
            <c:strRef>
              <c:f>ActivPorPersonalUnidad!$A$30:$A$34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ActivPorPersonalUnidad!$B$30:$B$34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27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ActivPorPersonalUnidad!$C$29</c:f>
              <c:strCache>
                <c:ptCount val="1"/>
                <c:pt idx="0">
                  <c:v>Organización de eventos</c:v>
                </c:pt>
              </c:strCache>
            </c:strRef>
          </c:tx>
          <c:invertIfNegative val="0"/>
          <c:cat>
            <c:strRef>
              <c:f>ActivPorPersonalUnidad!$A$30:$A$34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ActivPorPersonalUnidad!$C$30:$C$34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16</c:v>
                </c:pt>
                <c:pt idx="3">
                  <c:v>5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ActivPorPersonalUnidad!$D$29</c:f>
              <c:strCache>
                <c:ptCount val="1"/>
                <c:pt idx="0">
                  <c:v>Educación continua, capacitación y entrenamiento de personal o estudiantes</c:v>
                </c:pt>
              </c:strCache>
            </c:strRef>
          </c:tx>
          <c:invertIfNegative val="0"/>
          <c:cat>
            <c:strRef>
              <c:f>ActivPorPersonalUnidad!$A$30:$A$34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ActivPorPersonalUnidad!$D$30:$D$34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22</c:v>
                </c:pt>
                <c:pt idx="3">
                  <c:v>9</c:v>
                </c:pt>
                <c:pt idx="4">
                  <c:v>3</c:v>
                </c:pt>
              </c:numCache>
            </c:numRef>
          </c:val>
        </c:ser>
        <c:ser>
          <c:idx val="3"/>
          <c:order val="3"/>
          <c:tx>
            <c:strRef>
              <c:f>ActivPorPersonalUnidad!$E$29</c:f>
              <c:strCache>
                <c:ptCount val="1"/>
                <c:pt idx="0">
                  <c:v>Desarrollo tecnológico e innovación</c:v>
                </c:pt>
              </c:strCache>
            </c:strRef>
          </c:tx>
          <c:invertIfNegative val="0"/>
          <c:cat>
            <c:strRef>
              <c:f>ActivPorPersonalUnidad!$A$30:$A$34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ActivPorPersonalUnidad!$E$30:$E$34</c:f>
              <c:numCache>
                <c:formatCode>General</c:formatCode>
                <c:ptCount val="5"/>
                <c:pt idx="0">
                  <c:v>4</c:v>
                </c:pt>
                <c:pt idx="1">
                  <c:v>10</c:v>
                </c:pt>
                <c:pt idx="2">
                  <c:v>29</c:v>
                </c:pt>
                <c:pt idx="3">
                  <c:v>15</c:v>
                </c:pt>
                <c:pt idx="4">
                  <c:v>8</c:v>
                </c:pt>
              </c:numCache>
            </c:numRef>
          </c:val>
        </c:ser>
        <c:ser>
          <c:idx val="4"/>
          <c:order val="4"/>
          <c:tx>
            <c:strRef>
              <c:f>ActivPorPersonalUnidad!$F$29</c:f>
              <c:strCache>
                <c:ptCount val="1"/>
                <c:pt idx="0">
                  <c:v>Procesos de colaboración</c:v>
                </c:pt>
              </c:strCache>
            </c:strRef>
          </c:tx>
          <c:invertIfNegative val="0"/>
          <c:cat>
            <c:strRef>
              <c:f>ActivPorPersonalUnidad!$A$30:$A$34</c:f>
              <c:strCache>
                <c:ptCount val="5"/>
                <c:pt idx="0">
                  <c:v>CAM</c:v>
                </c:pt>
                <c:pt idx="1">
                  <c:v>CHE</c:v>
                </c:pt>
                <c:pt idx="2">
                  <c:v>SCR</c:v>
                </c:pt>
                <c:pt idx="3">
                  <c:v>TAP</c:v>
                </c:pt>
                <c:pt idx="4">
                  <c:v>VIH</c:v>
                </c:pt>
              </c:strCache>
            </c:strRef>
          </c:cat>
          <c:val>
            <c:numRef>
              <c:f>ActivPorPersonalUnidad!$F$30:$F$34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477312"/>
        <c:axId val="136511872"/>
      </c:barChart>
      <c:catAx>
        <c:axId val="136477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6511872"/>
        <c:crosses val="autoZero"/>
        <c:auto val="1"/>
        <c:lblAlgn val="ctr"/>
        <c:lblOffset val="100"/>
        <c:noMultiLvlLbl val="0"/>
      </c:catAx>
      <c:valAx>
        <c:axId val="136511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6477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24</xdr:row>
      <xdr:rowOff>33337</xdr:rowOff>
    </xdr:from>
    <xdr:to>
      <xdr:col>9</xdr:col>
      <xdr:colOff>247650</xdr:colOff>
      <xdr:row>38</xdr:row>
      <xdr:rowOff>90487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285750</xdr:colOff>
      <xdr:row>81</xdr:row>
      <xdr:rowOff>14285</xdr:rowOff>
    </xdr:from>
    <xdr:to>
      <xdr:col>9</xdr:col>
      <xdr:colOff>266700</xdr:colOff>
      <xdr:row>107</xdr:row>
      <xdr:rowOff>123825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14286</xdr:rowOff>
    </xdr:from>
    <xdr:to>
      <xdr:col>6</xdr:col>
      <xdr:colOff>752474</xdr:colOff>
      <xdr:row>28</xdr:row>
      <xdr:rowOff>190499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19049</xdr:colOff>
      <xdr:row>46</xdr:row>
      <xdr:rowOff>33336</xdr:rowOff>
    </xdr:from>
    <xdr:to>
      <xdr:col>7</xdr:col>
      <xdr:colOff>9524</xdr:colOff>
      <xdr:row>66</xdr:row>
      <xdr:rowOff>38099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23812</xdr:rowOff>
    </xdr:from>
    <xdr:to>
      <xdr:col>7</xdr:col>
      <xdr:colOff>9524</xdr:colOff>
      <xdr:row>22</xdr:row>
      <xdr:rowOff>100012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195262</xdr:rowOff>
    </xdr:from>
    <xdr:to>
      <xdr:col>6</xdr:col>
      <xdr:colOff>733424</xdr:colOff>
      <xdr:row>49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tabSelected="1" zoomScaleNormal="100" workbookViewId="0">
      <selection activeCell="A74" sqref="A74:A77"/>
    </sheetView>
  </sheetViews>
  <sheetFormatPr baseColWidth="10" defaultRowHeight="15" x14ac:dyDescent="0.25"/>
  <cols>
    <col min="1" max="1" width="32.7109375" customWidth="1"/>
    <col min="2" max="2" width="23.28515625" customWidth="1"/>
    <col min="3" max="3" width="14.85546875" customWidth="1"/>
    <col min="4" max="4" width="14.28515625" customWidth="1"/>
    <col min="5" max="5" width="18.5703125" customWidth="1"/>
    <col min="6" max="6" width="13.140625" customWidth="1"/>
    <col min="7" max="7" width="13.7109375" customWidth="1"/>
    <col min="8" max="8" width="12" customWidth="1"/>
  </cols>
  <sheetData>
    <row r="2" spans="1:9" ht="15.75" thickBot="1" x14ac:dyDescent="0.3">
      <c r="A2" s="80" t="s">
        <v>31</v>
      </c>
      <c r="B2" s="80"/>
      <c r="C2" s="80"/>
      <c r="D2" s="80"/>
      <c r="E2" s="80"/>
      <c r="F2" s="80"/>
      <c r="G2" s="80"/>
      <c r="H2" s="80"/>
    </row>
    <row r="3" spans="1:9" ht="15.75" thickBot="1" x14ac:dyDescent="0.3">
      <c r="A3" s="83" t="s">
        <v>30</v>
      </c>
      <c r="B3" s="85" t="s">
        <v>28</v>
      </c>
      <c r="C3" s="81" t="s">
        <v>29</v>
      </c>
      <c r="D3" s="81"/>
      <c r="E3" s="81"/>
      <c r="F3" s="81"/>
      <c r="G3" s="81"/>
      <c r="H3" s="82"/>
    </row>
    <row r="4" spans="1:9" ht="90.75" thickBot="1" x14ac:dyDescent="0.3">
      <c r="A4" s="84"/>
      <c r="B4" s="86"/>
      <c r="C4" s="22" t="s">
        <v>2</v>
      </c>
      <c r="D4" s="22" t="s">
        <v>3</v>
      </c>
      <c r="E4" s="22" t="s">
        <v>1</v>
      </c>
      <c r="F4" s="22" t="s">
        <v>53</v>
      </c>
      <c r="G4" s="23" t="s">
        <v>4</v>
      </c>
      <c r="H4" s="24" t="s">
        <v>0</v>
      </c>
      <c r="I4" s="25" t="s">
        <v>56</v>
      </c>
    </row>
    <row r="5" spans="1:9" x14ac:dyDescent="0.25">
      <c r="A5" s="76" t="s">
        <v>23</v>
      </c>
      <c r="B5" s="11" t="s">
        <v>6</v>
      </c>
      <c r="C5" s="12">
        <v>9</v>
      </c>
      <c r="D5" s="12">
        <v>8</v>
      </c>
      <c r="E5" s="12">
        <v>7</v>
      </c>
      <c r="F5" s="12">
        <v>11</v>
      </c>
      <c r="G5" s="11">
        <v>3</v>
      </c>
      <c r="H5" s="13">
        <v>38</v>
      </c>
      <c r="I5" s="65">
        <f>H5+H6+H7</f>
        <v>74</v>
      </c>
    </row>
    <row r="6" spans="1:9" x14ac:dyDescent="0.25">
      <c r="A6" s="77"/>
      <c r="B6" s="1" t="s">
        <v>10</v>
      </c>
      <c r="C6" s="8">
        <v>8</v>
      </c>
      <c r="D6" s="8">
        <v>2</v>
      </c>
      <c r="E6" s="8">
        <v>2</v>
      </c>
      <c r="F6" s="8">
        <v>4</v>
      </c>
      <c r="G6" s="1">
        <v>1</v>
      </c>
      <c r="H6" s="2">
        <v>17</v>
      </c>
      <c r="I6" s="66"/>
    </row>
    <row r="7" spans="1:9" ht="15.75" thickBot="1" x14ac:dyDescent="0.3">
      <c r="A7" s="78"/>
      <c r="B7" s="3" t="s">
        <v>15</v>
      </c>
      <c r="C7" s="9">
        <v>7</v>
      </c>
      <c r="D7" s="9">
        <v>4</v>
      </c>
      <c r="E7" s="9">
        <v>0</v>
      </c>
      <c r="F7" s="9">
        <v>6</v>
      </c>
      <c r="G7" s="3">
        <v>2</v>
      </c>
      <c r="H7" s="4">
        <v>19</v>
      </c>
      <c r="I7" s="67"/>
    </row>
    <row r="8" spans="1:9" x14ac:dyDescent="0.25">
      <c r="A8" s="76" t="s">
        <v>24</v>
      </c>
      <c r="B8" s="11" t="s">
        <v>5</v>
      </c>
      <c r="C8" s="12">
        <v>3</v>
      </c>
      <c r="D8" s="12">
        <v>3</v>
      </c>
      <c r="E8" s="12">
        <v>2</v>
      </c>
      <c r="F8" s="12">
        <v>3</v>
      </c>
      <c r="G8" s="11">
        <v>0</v>
      </c>
      <c r="H8" s="13">
        <v>11</v>
      </c>
      <c r="I8" s="65">
        <f>H8+H9+H10</f>
        <v>35</v>
      </c>
    </row>
    <row r="9" spans="1:9" x14ac:dyDescent="0.25">
      <c r="A9" s="77"/>
      <c r="B9" s="1" t="s">
        <v>7</v>
      </c>
      <c r="C9" s="8">
        <v>0</v>
      </c>
      <c r="D9" s="8">
        <v>2</v>
      </c>
      <c r="E9" s="8">
        <v>1</v>
      </c>
      <c r="F9" s="8">
        <v>1</v>
      </c>
      <c r="G9" s="1">
        <v>0</v>
      </c>
      <c r="H9" s="2">
        <v>4</v>
      </c>
      <c r="I9" s="66"/>
    </row>
    <row r="10" spans="1:9" ht="15.75" thickBot="1" x14ac:dyDescent="0.3">
      <c r="A10" s="78"/>
      <c r="B10" s="3" t="s">
        <v>18</v>
      </c>
      <c r="C10" s="9">
        <v>4</v>
      </c>
      <c r="D10" s="9">
        <v>4</v>
      </c>
      <c r="E10" s="9">
        <v>4</v>
      </c>
      <c r="F10" s="9">
        <v>6</v>
      </c>
      <c r="G10" s="3">
        <v>2</v>
      </c>
      <c r="H10" s="4">
        <v>20</v>
      </c>
      <c r="I10" s="67"/>
    </row>
    <row r="11" spans="1:9" x14ac:dyDescent="0.25">
      <c r="A11" s="76" t="s">
        <v>25</v>
      </c>
      <c r="B11" s="11" t="s">
        <v>8</v>
      </c>
      <c r="C11" s="12">
        <v>2</v>
      </c>
      <c r="D11" s="12">
        <v>3</v>
      </c>
      <c r="E11" s="12">
        <v>3</v>
      </c>
      <c r="F11" s="12">
        <v>5</v>
      </c>
      <c r="G11" s="11">
        <v>0</v>
      </c>
      <c r="H11" s="13">
        <v>13</v>
      </c>
      <c r="I11" s="65">
        <f>H11+H12+H13+H14+H15</f>
        <v>59</v>
      </c>
    </row>
    <row r="12" spans="1:9" x14ac:dyDescent="0.25">
      <c r="A12" s="77"/>
      <c r="B12" s="1" t="s">
        <v>9</v>
      </c>
      <c r="C12" s="8">
        <v>3</v>
      </c>
      <c r="D12" s="8">
        <v>2</v>
      </c>
      <c r="E12" s="8">
        <v>3</v>
      </c>
      <c r="F12" s="8">
        <v>2</v>
      </c>
      <c r="G12" s="1">
        <v>2</v>
      </c>
      <c r="H12" s="2">
        <v>12</v>
      </c>
      <c r="I12" s="66"/>
    </row>
    <row r="13" spans="1:9" x14ac:dyDescent="0.25">
      <c r="A13" s="77"/>
      <c r="B13" s="1" t="s">
        <v>11</v>
      </c>
      <c r="C13" s="8">
        <v>2</v>
      </c>
      <c r="D13" s="8">
        <v>2</v>
      </c>
      <c r="E13" s="8">
        <v>2</v>
      </c>
      <c r="F13" s="8">
        <v>4</v>
      </c>
      <c r="G13" s="1">
        <v>0</v>
      </c>
      <c r="H13" s="2">
        <v>10</v>
      </c>
      <c r="I13" s="66"/>
    </row>
    <row r="14" spans="1:9" x14ac:dyDescent="0.25">
      <c r="A14" s="77"/>
      <c r="B14" s="1" t="s">
        <v>12</v>
      </c>
      <c r="C14" s="8">
        <v>5</v>
      </c>
      <c r="D14" s="8">
        <v>6</v>
      </c>
      <c r="E14" s="8">
        <v>2</v>
      </c>
      <c r="F14" s="8">
        <v>5</v>
      </c>
      <c r="G14" s="1">
        <v>2</v>
      </c>
      <c r="H14" s="2">
        <v>20</v>
      </c>
      <c r="I14" s="66"/>
    </row>
    <row r="15" spans="1:9" ht="15.75" thickBot="1" x14ac:dyDescent="0.3">
      <c r="A15" s="78"/>
      <c r="B15" s="3" t="s">
        <v>17</v>
      </c>
      <c r="C15" s="9">
        <v>2</v>
      </c>
      <c r="D15" s="9">
        <v>0</v>
      </c>
      <c r="E15" s="9">
        <v>0</v>
      </c>
      <c r="F15" s="9">
        <v>2</v>
      </c>
      <c r="G15" s="3">
        <v>0</v>
      </c>
      <c r="H15" s="4">
        <v>4</v>
      </c>
      <c r="I15" s="67"/>
    </row>
    <row r="16" spans="1:9" x14ac:dyDescent="0.25">
      <c r="A16" s="76" t="s">
        <v>26</v>
      </c>
      <c r="B16" s="11" t="s">
        <v>13</v>
      </c>
      <c r="C16" s="12">
        <v>0</v>
      </c>
      <c r="D16" s="12">
        <v>1</v>
      </c>
      <c r="E16" s="12">
        <v>1</v>
      </c>
      <c r="F16" s="12">
        <v>1</v>
      </c>
      <c r="G16" s="11">
        <v>0</v>
      </c>
      <c r="H16" s="13">
        <v>3</v>
      </c>
      <c r="I16" s="65">
        <f>H16+H17+H18</f>
        <v>25</v>
      </c>
    </row>
    <row r="17" spans="1:9" x14ac:dyDescent="0.25">
      <c r="A17" s="77"/>
      <c r="B17" s="1" t="s">
        <v>21</v>
      </c>
      <c r="C17" s="8">
        <v>3</v>
      </c>
      <c r="D17" s="8">
        <v>3</v>
      </c>
      <c r="E17" s="8">
        <v>1</v>
      </c>
      <c r="F17" s="8">
        <v>4</v>
      </c>
      <c r="G17" s="1">
        <v>1</v>
      </c>
      <c r="H17" s="2">
        <v>12</v>
      </c>
      <c r="I17" s="66"/>
    </row>
    <row r="18" spans="1:9" ht="15.75" thickBot="1" x14ac:dyDescent="0.3">
      <c r="A18" s="78"/>
      <c r="B18" s="3" t="s">
        <v>22</v>
      </c>
      <c r="C18" s="9">
        <v>3</v>
      </c>
      <c r="D18" s="9">
        <v>3</v>
      </c>
      <c r="E18" s="9">
        <v>2</v>
      </c>
      <c r="F18" s="9">
        <v>2</v>
      </c>
      <c r="G18" s="3">
        <v>0</v>
      </c>
      <c r="H18" s="4">
        <v>10</v>
      </c>
      <c r="I18" s="67"/>
    </row>
    <row r="19" spans="1:9" x14ac:dyDescent="0.25">
      <c r="A19" s="76" t="s">
        <v>27</v>
      </c>
      <c r="B19" s="11" t="s">
        <v>14</v>
      </c>
      <c r="C19" s="12">
        <v>3</v>
      </c>
      <c r="D19" s="12">
        <v>3</v>
      </c>
      <c r="E19" s="12">
        <v>3</v>
      </c>
      <c r="F19" s="12">
        <v>2</v>
      </c>
      <c r="G19" s="11">
        <v>0</v>
      </c>
      <c r="H19" s="13">
        <v>11</v>
      </c>
      <c r="I19" s="65">
        <f>H19+H20+H21+H22</f>
        <v>50</v>
      </c>
    </row>
    <row r="20" spans="1:9" x14ac:dyDescent="0.25">
      <c r="A20" s="77"/>
      <c r="B20" s="1" t="s">
        <v>16</v>
      </c>
      <c r="C20" s="8">
        <v>2</v>
      </c>
      <c r="D20" s="8">
        <v>2</v>
      </c>
      <c r="E20" s="8">
        <v>2</v>
      </c>
      <c r="F20" s="8">
        <v>7</v>
      </c>
      <c r="G20" s="1">
        <v>1</v>
      </c>
      <c r="H20" s="2">
        <v>14</v>
      </c>
      <c r="I20" s="66"/>
    </row>
    <row r="21" spans="1:9" x14ac:dyDescent="0.25">
      <c r="A21" s="77"/>
      <c r="B21" s="1" t="s">
        <v>19</v>
      </c>
      <c r="C21" s="8">
        <v>2</v>
      </c>
      <c r="D21" s="8">
        <v>6</v>
      </c>
      <c r="E21" s="8">
        <v>3</v>
      </c>
      <c r="F21" s="8">
        <v>3</v>
      </c>
      <c r="G21" s="1">
        <v>0</v>
      </c>
      <c r="H21" s="2">
        <v>14</v>
      </c>
      <c r="I21" s="66"/>
    </row>
    <row r="22" spans="1:9" ht="15.75" thickBot="1" x14ac:dyDescent="0.3">
      <c r="A22" s="78"/>
      <c r="B22" s="3" t="s">
        <v>20</v>
      </c>
      <c r="C22" s="9">
        <v>3</v>
      </c>
      <c r="D22" s="9">
        <v>3</v>
      </c>
      <c r="E22" s="9">
        <v>2</v>
      </c>
      <c r="F22" s="9">
        <v>2</v>
      </c>
      <c r="G22" s="3">
        <v>1</v>
      </c>
      <c r="H22" s="4">
        <v>11</v>
      </c>
      <c r="I22" s="67"/>
    </row>
    <row r="23" spans="1:9" ht="15.75" thickBot="1" x14ac:dyDescent="0.3">
      <c r="A23" s="68" t="s">
        <v>0</v>
      </c>
      <c r="B23" s="69"/>
      <c r="C23" s="9">
        <v>61</v>
      </c>
      <c r="D23" s="9">
        <v>57</v>
      </c>
      <c r="E23" s="9">
        <v>40</v>
      </c>
      <c r="F23" s="9">
        <v>70</v>
      </c>
      <c r="G23" s="5">
        <v>15</v>
      </c>
      <c r="H23" s="6">
        <v>243</v>
      </c>
    </row>
    <row r="24" spans="1:9" ht="15.75" thickBot="1" x14ac:dyDescent="0.3"/>
    <row r="25" spans="1:9" ht="30.75" thickBot="1" x14ac:dyDescent="0.3">
      <c r="A25" s="37" t="s">
        <v>63</v>
      </c>
      <c r="B25" s="20" t="s">
        <v>64</v>
      </c>
      <c r="C25" s="50" t="s">
        <v>65</v>
      </c>
      <c r="D25" s="51" t="s">
        <v>67</v>
      </c>
    </row>
    <row r="26" spans="1:9" ht="30" x14ac:dyDescent="0.25">
      <c r="A26" s="39" t="s">
        <v>23</v>
      </c>
      <c r="B26" s="40">
        <v>74</v>
      </c>
      <c r="C26" s="48">
        <v>38</v>
      </c>
      <c r="D26" s="49">
        <f>B26/C26</f>
        <v>1.9473684210526316</v>
      </c>
    </row>
    <row r="27" spans="1:9" ht="30" x14ac:dyDescent="0.25">
      <c r="A27" s="41" t="s">
        <v>24</v>
      </c>
      <c r="B27" s="42">
        <v>35</v>
      </c>
      <c r="C27" s="42">
        <v>24</v>
      </c>
      <c r="D27" s="46">
        <f t="shared" ref="D27:D30" si="0">B27/C27</f>
        <v>1.4583333333333333</v>
      </c>
    </row>
    <row r="28" spans="1:9" ht="30" x14ac:dyDescent="0.25">
      <c r="A28" s="41" t="s">
        <v>25</v>
      </c>
      <c r="B28" s="42">
        <v>59</v>
      </c>
      <c r="C28" s="42">
        <v>33</v>
      </c>
      <c r="D28" s="46">
        <f t="shared" si="0"/>
        <v>1.7878787878787878</v>
      </c>
    </row>
    <row r="29" spans="1:9" ht="30" x14ac:dyDescent="0.25">
      <c r="A29" s="41" t="s">
        <v>26</v>
      </c>
      <c r="B29" s="42">
        <v>25</v>
      </c>
      <c r="C29" s="42">
        <v>18</v>
      </c>
      <c r="D29" s="46">
        <f t="shared" si="0"/>
        <v>1.3888888888888888</v>
      </c>
    </row>
    <row r="30" spans="1:9" ht="30.75" thickBot="1" x14ac:dyDescent="0.3">
      <c r="A30" s="43" t="s">
        <v>27</v>
      </c>
      <c r="B30" s="44">
        <v>50</v>
      </c>
      <c r="C30" s="44">
        <v>25</v>
      </c>
      <c r="D30" s="47">
        <f t="shared" si="0"/>
        <v>2</v>
      </c>
    </row>
    <row r="42" spans="1:9" ht="15.75" thickBot="1" x14ac:dyDescent="0.3">
      <c r="A42" s="79" t="s">
        <v>55</v>
      </c>
      <c r="B42" s="79"/>
      <c r="C42" s="79"/>
      <c r="D42" s="79"/>
      <c r="E42" s="79"/>
      <c r="F42" s="79"/>
      <c r="G42" s="79"/>
      <c r="H42" s="79"/>
    </row>
    <row r="43" spans="1:9" ht="15.75" thickBot="1" x14ac:dyDescent="0.3">
      <c r="A43" s="72" t="s">
        <v>30</v>
      </c>
      <c r="B43" s="74" t="s">
        <v>28</v>
      </c>
      <c r="C43" s="70" t="s">
        <v>29</v>
      </c>
      <c r="D43" s="70"/>
      <c r="E43" s="70"/>
      <c r="F43" s="70"/>
      <c r="G43" s="70"/>
      <c r="H43" s="71"/>
    </row>
    <row r="44" spans="1:9" ht="86.25" customHeight="1" thickBot="1" x14ac:dyDescent="0.3">
      <c r="A44" s="73"/>
      <c r="B44" s="75"/>
      <c r="C44" s="19" t="s">
        <v>2</v>
      </c>
      <c r="D44" s="19" t="s">
        <v>3</v>
      </c>
      <c r="E44" s="19" t="s">
        <v>1</v>
      </c>
      <c r="F44" s="22" t="s">
        <v>53</v>
      </c>
      <c r="G44" s="20" t="s">
        <v>4</v>
      </c>
      <c r="H44" s="21" t="s">
        <v>54</v>
      </c>
      <c r="I44" s="25" t="s">
        <v>56</v>
      </c>
    </row>
    <row r="45" spans="1:9" x14ac:dyDescent="0.25">
      <c r="A45" s="76" t="s">
        <v>50</v>
      </c>
      <c r="B45" s="11" t="s">
        <v>34</v>
      </c>
      <c r="C45" s="12">
        <v>3</v>
      </c>
      <c r="D45" s="12">
        <v>0</v>
      </c>
      <c r="E45" s="12">
        <v>0</v>
      </c>
      <c r="F45" s="12">
        <v>1</v>
      </c>
      <c r="G45" s="11">
        <v>0</v>
      </c>
      <c r="H45" s="13">
        <v>4</v>
      </c>
      <c r="I45" s="65">
        <f>H45+H46+H47</f>
        <v>21</v>
      </c>
    </row>
    <row r="46" spans="1:9" x14ac:dyDescent="0.25">
      <c r="A46" s="77"/>
      <c r="B46" s="1" t="s">
        <v>38</v>
      </c>
      <c r="C46" s="10">
        <v>4</v>
      </c>
      <c r="D46" s="10">
        <v>1</v>
      </c>
      <c r="E46" s="10">
        <v>2</v>
      </c>
      <c r="F46" s="10">
        <v>3</v>
      </c>
      <c r="G46" s="1">
        <v>0</v>
      </c>
      <c r="H46" s="2">
        <v>10</v>
      </c>
      <c r="I46" s="66"/>
    </row>
    <row r="47" spans="1:9" ht="15.75" thickBot="1" x14ac:dyDescent="0.3">
      <c r="A47" s="78"/>
      <c r="B47" s="3" t="s">
        <v>41</v>
      </c>
      <c r="C47" s="14">
        <v>4</v>
      </c>
      <c r="D47" s="14">
        <v>0</v>
      </c>
      <c r="E47" s="14">
        <v>2</v>
      </c>
      <c r="F47" s="14">
        <v>1</v>
      </c>
      <c r="G47" s="3">
        <v>0</v>
      </c>
      <c r="H47" s="4">
        <v>7</v>
      </c>
      <c r="I47" s="67"/>
    </row>
    <row r="48" spans="1:9" x14ac:dyDescent="0.25">
      <c r="A48" s="76" t="s">
        <v>51</v>
      </c>
      <c r="B48" s="11" t="s">
        <v>35</v>
      </c>
      <c r="C48" s="12">
        <v>0</v>
      </c>
      <c r="D48" s="12">
        <v>4</v>
      </c>
      <c r="E48" s="12">
        <v>4</v>
      </c>
      <c r="F48" s="12">
        <v>8</v>
      </c>
      <c r="G48" s="11">
        <v>0</v>
      </c>
      <c r="H48" s="13">
        <v>16</v>
      </c>
      <c r="I48" s="65">
        <f>H48+H49+H50</f>
        <v>22</v>
      </c>
    </row>
    <row r="49" spans="1:9" x14ac:dyDescent="0.25">
      <c r="A49" s="77"/>
      <c r="B49" s="1" t="s">
        <v>36</v>
      </c>
      <c r="C49" s="10">
        <v>0</v>
      </c>
      <c r="D49" s="10">
        <v>1</v>
      </c>
      <c r="E49" s="10">
        <v>1</v>
      </c>
      <c r="F49" s="10">
        <v>1</v>
      </c>
      <c r="G49" s="1">
        <v>0</v>
      </c>
      <c r="H49" s="2">
        <v>3</v>
      </c>
      <c r="I49" s="66"/>
    </row>
    <row r="50" spans="1:9" ht="15.75" thickBot="1" x14ac:dyDescent="0.3">
      <c r="A50" s="78"/>
      <c r="B50" s="3" t="s">
        <v>37</v>
      </c>
      <c r="C50" s="14">
        <v>0</v>
      </c>
      <c r="D50" s="14">
        <v>1</v>
      </c>
      <c r="E50" s="14">
        <v>1</v>
      </c>
      <c r="F50" s="14">
        <v>1</v>
      </c>
      <c r="G50" s="3">
        <v>0</v>
      </c>
      <c r="H50" s="4">
        <v>3</v>
      </c>
      <c r="I50" s="67"/>
    </row>
    <row r="51" spans="1:9" x14ac:dyDescent="0.25">
      <c r="A51" s="76" t="s">
        <v>57</v>
      </c>
      <c r="B51" s="11" t="s">
        <v>42</v>
      </c>
      <c r="C51" s="12">
        <v>0</v>
      </c>
      <c r="D51" s="12">
        <v>0</v>
      </c>
      <c r="E51" s="12">
        <v>0</v>
      </c>
      <c r="F51" s="12">
        <v>1</v>
      </c>
      <c r="G51" s="11">
        <v>0</v>
      </c>
      <c r="H51" s="13">
        <v>1</v>
      </c>
      <c r="I51" s="65">
        <f>H51+H52+H53+H54+H55+H56+H57</f>
        <v>21</v>
      </c>
    </row>
    <row r="52" spans="1:9" x14ac:dyDescent="0.25">
      <c r="A52" s="77"/>
      <c r="B52" s="1" t="s">
        <v>43</v>
      </c>
      <c r="C52" s="10">
        <v>0</v>
      </c>
      <c r="D52" s="10">
        <v>0</v>
      </c>
      <c r="E52" s="10">
        <v>0</v>
      </c>
      <c r="F52" s="10">
        <v>1</v>
      </c>
      <c r="G52" s="1">
        <v>0</v>
      </c>
      <c r="H52" s="2">
        <v>1</v>
      </c>
      <c r="I52" s="66"/>
    </row>
    <row r="53" spans="1:9" x14ac:dyDescent="0.25">
      <c r="A53" s="77"/>
      <c r="B53" s="1" t="s">
        <v>44</v>
      </c>
      <c r="C53" s="10">
        <v>0</v>
      </c>
      <c r="D53" s="10">
        <v>1</v>
      </c>
      <c r="E53" s="10">
        <v>1</v>
      </c>
      <c r="F53" s="10">
        <v>1</v>
      </c>
      <c r="G53" s="1">
        <v>2</v>
      </c>
      <c r="H53" s="2">
        <v>5</v>
      </c>
      <c r="I53" s="66"/>
    </row>
    <row r="54" spans="1:9" x14ac:dyDescent="0.25">
      <c r="A54" s="77"/>
      <c r="B54" s="1" t="s">
        <v>45</v>
      </c>
      <c r="C54" s="10">
        <v>0</v>
      </c>
      <c r="D54" s="10">
        <v>1</v>
      </c>
      <c r="E54" s="10">
        <v>1</v>
      </c>
      <c r="F54" s="10">
        <v>0</v>
      </c>
      <c r="G54" s="1">
        <v>0</v>
      </c>
      <c r="H54" s="2">
        <v>2</v>
      </c>
      <c r="I54" s="66"/>
    </row>
    <row r="55" spans="1:9" x14ac:dyDescent="0.25">
      <c r="A55" s="77"/>
      <c r="B55" s="1" t="s">
        <v>46</v>
      </c>
      <c r="C55" s="10">
        <v>1</v>
      </c>
      <c r="D55" s="10">
        <v>1</v>
      </c>
      <c r="E55" s="10">
        <v>2</v>
      </c>
      <c r="F55" s="10">
        <v>1</v>
      </c>
      <c r="G55" s="1">
        <v>1</v>
      </c>
      <c r="H55" s="2">
        <v>6</v>
      </c>
      <c r="I55" s="66"/>
    </row>
    <row r="56" spans="1:9" x14ac:dyDescent="0.25">
      <c r="A56" s="77"/>
      <c r="B56" s="1" t="s">
        <v>47</v>
      </c>
      <c r="C56" s="10">
        <v>0</v>
      </c>
      <c r="D56" s="10">
        <v>1</v>
      </c>
      <c r="E56" s="10">
        <v>0</v>
      </c>
      <c r="F56" s="10">
        <v>1</v>
      </c>
      <c r="G56" s="1">
        <v>2</v>
      </c>
      <c r="H56" s="2">
        <v>4</v>
      </c>
      <c r="I56" s="66"/>
    </row>
    <row r="57" spans="1:9" ht="15.75" thickBot="1" x14ac:dyDescent="0.3">
      <c r="A57" s="78"/>
      <c r="B57" s="3" t="s">
        <v>48</v>
      </c>
      <c r="C57" s="14">
        <v>0</v>
      </c>
      <c r="D57" s="14">
        <v>0</v>
      </c>
      <c r="E57" s="14">
        <v>1</v>
      </c>
      <c r="F57" s="14">
        <v>1</v>
      </c>
      <c r="G57" s="3">
        <v>0</v>
      </c>
      <c r="H57" s="4">
        <v>2</v>
      </c>
      <c r="I57" s="67"/>
    </row>
    <row r="58" spans="1:9" x14ac:dyDescent="0.25">
      <c r="A58" s="76" t="s">
        <v>49</v>
      </c>
      <c r="B58" s="11" t="s">
        <v>32</v>
      </c>
      <c r="C58" s="12">
        <v>0</v>
      </c>
      <c r="D58" s="12">
        <v>0</v>
      </c>
      <c r="E58" s="12">
        <v>0</v>
      </c>
      <c r="F58" s="12">
        <v>1</v>
      </c>
      <c r="G58" s="11">
        <v>0</v>
      </c>
      <c r="H58" s="13">
        <v>1</v>
      </c>
      <c r="I58" s="65">
        <f>H58+H59+H60</f>
        <v>14</v>
      </c>
    </row>
    <row r="59" spans="1:9" x14ac:dyDescent="0.25">
      <c r="A59" s="77"/>
      <c r="B59" s="1" t="s">
        <v>33</v>
      </c>
      <c r="C59" s="10">
        <v>1</v>
      </c>
      <c r="D59" s="10">
        <v>0</v>
      </c>
      <c r="E59" s="10">
        <v>1</v>
      </c>
      <c r="F59" s="10">
        <v>1</v>
      </c>
      <c r="G59" s="1">
        <v>0</v>
      </c>
      <c r="H59" s="2">
        <v>3</v>
      </c>
      <c r="I59" s="66"/>
    </row>
    <row r="60" spans="1:9" ht="15.75" thickBot="1" x14ac:dyDescent="0.3">
      <c r="A60" s="78"/>
      <c r="B60" s="3" t="s">
        <v>39</v>
      </c>
      <c r="C60" s="14">
        <v>3</v>
      </c>
      <c r="D60" s="14">
        <v>1</v>
      </c>
      <c r="E60" s="14">
        <v>1</v>
      </c>
      <c r="F60" s="14">
        <v>5</v>
      </c>
      <c r="G60" s="3">
        <v>0</v>
      </c>
      <c r="H60" s="4">
        <v>10</v>
      </c>
      <c r="I60" s="67"/>
    </row>
    <row r="61" spans="1:9" x14ac:dyDescent="0.25">
      <c r="A61" s="76" t="s">
        <v>58</v>
      </c>
      <c r="B61" s="11" t="s">
        <v>6</v>
      </c>
      <c r="C61" s="12">
        <v>6</v>
      </c>
      <c r="D61" s="12">
        <v>4</v>
      </c>
      <c r="E61" s="12">
        <v>5</v>
      </c>
      <c r="F61" s="12">
        <v>4</v>
      </c>
      <c r="G61" s="11">
        <v>3</v>
      </c>
      <c r="H61" s="13">
        <v>22</v>
      </c>
      <c r="I61" s="65">
        <f>H61+H62+H63</f>
        <v>49</v>
      </c>
    </row>
    <row r="62" spans="1:9" x14ac:dyDescent="0.25">
      <c r="A62" s="77"/>
      <c r="B62" s="1" t="s">
        <v>10</v>
      </c>
      <c r="C62" s="10">
        <v>5</v>
      </c>
      <c r="D62" s="10">
        <v>1</v>
      </c>
      <c r="E62" s="10">
        <v>1</v>
      </c>
      <c r="F62" s="10">
        <v>2</v>
      </c>
      <c r="G62" s="1">
        <v>1</v>
      </c>
      <c r="H62" s="2">
        <v>10</v>
      </c>
      <c r="I62" s="66"/>
    </row>
    <row r="63" spans="1:9" ht="15.75" thickBot="1" x14ac:dyDescent="0.3">
      <c r="A63" s="78"/>
      <c r="B63" s="3" t="s">
        <v>15</v>
      </c>
      <c r="C63" s="14">
        <v>7</v>
      </c>
      <c r="D63" s="14">
        <v>0</v>
      </c>
      <c r="E63" s="14">
        <v>2</v>
      </c>
      <c r="F63" s="14">
        <v>6</v>
      </c>
      <c r="G63" s="3">
        <v>2</v>
      </c>
      <c r="H63" s="4">
        <v>17</v>
      </c>
      <c r="I63" s="67"/>
    </row>
    <row r="64" spans="1:9" x14ac:dyDescent="0.25">
      <c r="A64" s="76" t="s">
        <v>59</v>
      </c>
      <c r="B64" s="11" t="s">
        <v>5</v>
      </c>
      <c r="C64" s="12">
        <v>1</v>
      </c>
      <c r="D64" s="12">
        <v>0</v>
      </c>
      <c r="E64" s="12">
        <v>1</v>
      </c>
      <c r="F64" s="12">
        <v>1</v>
      </c>
      <c r="G64" s="11">
        <v>0</v>
      </c>
      <c r="H64" s="13">
        <v>3</v>
      </c>
      <c r="I64" s="65">
        <f>H64+H65+H66</f>
        <v>24</v>
      </c>
    </row>
    <row r="65" spans="1:9" x14ac:dyDescent="0.25">
      <c r="A65" s="77"/>
      <c r="B65" s="1" t="s">
        <v>7</v>
      </c>
      <c r="C65" s="10">
        <v>7</v>
      </c>
      <c r="D65" s="10">
        <v>1</v>
      </c>
      <c r="E65" s="10">
        <v>2</v>
      </c>
      <c r="F65" s="10">
        <v>3</v>
      </c>
      <c r="G65" s="1">
        <v>2</v>
      </c>
      <c r="H65" s="2">
        <v>15</v>
      </c>
      <c r="I65" s="66"/>
    </row>
    <row r="66" spans="1:9" ht="15.75" thickBot="1" x14ac:dyDescent="0.3">
      <c r="A66" s="78"/>
      <c r="B66" s="3" t="s">
        <v>18</v>
      </c>
      <c r="C66" s="14">
        <v>1</v>
      </c>
      <c r="D66" s="14">
        <v>1</v>
      </c>
      <c r="E66" s="14">
        <v>1</v>
      </c>
      <c r="F66" s="14">
        <v>3</v>
      </c>
      <c r="G66" s="3">
        <v>0</v>
      </c>
      <c r="H66" s="4">
        <v>6</v>
      </c>
      <c r="I66" s="67"/>
    </row>
    <row r="67" spans="1:9" x14ac:dyDescent="0.25">
      <c r="A67" s="76" t="s">
        <v>60</v>
      </c>
      <c r="B67" s="11" t="s">
        <v>8</v>
      </c>
      <c r="C67" s="12">
        <v>0</v>
      </c>
      <c r="D67" s="12">
        <v>0</v>
      </c>
      <c r="E67" s="12">
        <v>2</v>
      </c>
      <c r="F67" s="12">
        <v>2</v>
      </c>
      <c r="G67" s="11">
        <v>0</v>
      </c>
      <c r="H67" s="13">
        <v>4</v>
      </c>
      <c r="I67" s="65">
        <f>H67+H68+H69+H70+H71</f>
        <v>18</v>
      </c>
    </row>
    <row r="68" spans="1:9" x14ac:dyDescent="0.25">
      <c r="A68" s="77"/>
      <c r="B68" s="1" t="s">
        <v>9</v>
      </c>
      <c r="C68" s="10">
        <v>0</v>
      </c>
      <c r="D68" s="10">
        <v>0</v>
      </c>
      <c r="E68" s="10">
        <v>1</v>
      </c>
      <c r="F68" s="10">
        <v>0</v>
      </c>
      <c r="G68" s="1">
        <v>0</v>
      </c>
      <c r="H68" s="2">
        <v>1</v>
      </c>
      <c r="I68" s="66"/>
    </row>
    <row r="69" spans="1:9" x14ac:dyDescent="0.25">
      <c r="A69" s="77"/>
      <c r="B69" s="1" t="s">
        <v>11</v>
      </c>
      <c r="C69" s="10">
        <v>2</v>
      </c>
      <c r="D69" s="10">
        <v>1</v>
      </c>
      <c r="E69" s="10">
        <v>1</v>
      </c>
      <c r="F69" s="10">
        <v>2</v>
      </c>
      <c r="G69" s="1">
        <v>1</v>
      </c>
      <c r="H69" s="2">
        <v>7</v>
      </c>
      <c r="I69" s="66"/>
    </row>
    <row r="70" spans="1:9" x14ac:dyDescent="0.25">
      <c r="A70" s="77"/>
      <c r="B70" s="1" t="s">
        <v>12</v>
      </c>
      <c r="C70" s="10">
        <v>0</v>
      </c>
      <c r="D70" s="10">
        <v>1</v>
      </c>
      <c r="E70" s="10">
        <v>1</v>
      </c>
      <c r="F70" s="10">
        <v>1</v>
      </c>
      <c r="G70" s="1">
        <v>0</v>
      </c>
      <c r="H70" s="2">
        <v>3</v>
      </c>
      <c r="I70" s="66"/>
    </row>
    <row r="71" spans="1:9" ht="15.75" thickBot="1" x14ac:dyDescent="0.3">
      <c r="A71" s="78"/>
      <c r="B71" s="3" t="s">
        <v>17</v>
      </c>
      <c r="C71" s="14">
        <v>0</v>
      </c>
      <c r="D71" s="14">
        <v>1</v>
      </c>
      <c r="E71" s="14">
        <v>0</v>
      </c>
      <c r="F71" s="14">
        <v>2</v>
      </c>
      <c r="G71" s="3">
        <v>0</v>
      </c>
      <c r="H71" s="4">
        <v>3</v>
      </c>
      <c r="I71" s="67"/>
    </row>
    <row r="72" spans="1:9" x14ac:dyDescent="0.25">
      <c r="A72" s="76" t="s">
        <v>61</v>
      </c>
      <c r="B72" s="11" t="s">
        <v>21</v>
      </c>
      <c r="C72" s="12">
        <v>0</v>
      </c>
      <c r="D72" s="12">
        <v>1</v>
      </c>
      <c r="E72" s="12">
        <v>0</v>
      </c>
      <c r="F72" s="12">
        <v>2</v>
      </c>
      <c r="G72" s="11">
        <v>2</v>
      </c>
      <c r="H72" s="13">
        <v>5</v>
      </c>
      <c r="I72" s="65">
        <f>H72+H73</f>
        <v>10</v>
      </c>
    </row>
    <row r="73" spans="1:9" ht="15.75" thickBot="1" x14ac:dyDescent="0.3">
      <c r="A73" s="78"/>
      <c r="B73" s="3" t="s">
        <v>22</v>
      </c>
      <c r="C73" s="14">
        <v>0</v>
      </c>
      <c r="D73" s="14">
        <v>1</v>
      </c>
      <c r="E73" s="14">
        <v>2</v>
      </c>
      <c r="F73" s="14">
        <v>2</v>
      </c>
      <c r="G73" s="3">
        <v>0</v>
      </c>
      <c r="H73" s="4">
        <v>5</v>
      </c>
      <c r="I73" s="67"/>
    </row>
    <row r="74" spans="1:9" ht="15" customHeight="1" x14ac:dyDescent="0.25">
      <c r="A74" s="76" t="s">
        <v>62</v>
      </c>
      <c r="B74" s="11" t="s">
        <v>14</v>
      </c>
      <c r="C74" s="12">
        <v>1</v>
      </c>
      <c r="D74" s="12">
        <v>1</v>
      </c>
      <c r="E74" s="12">
        <v>2</v>
      </c>
      <c r="F74" s="12">
        <v>1</v>
      </c>
      <c r="G74" s="11">
        <v>0</v>
      </c>
      <c r="H74" s="13">
        <v>5</v>
      </c>
      <c r="I74" s="65">
        <f>H74+H75+H76+H77</f>
        <v>23</v>
      </c>
    </row>
    <row r="75" spans="1:9" x14ac:dyDescent="0.25">
      <c r="A75" s="77"/>
      <c r="B75" s="1" t="s">
        <v>16</v>
      </c>
      <c r="C75" s="10">
        <v>1</v>
      </c>
      <c r="D75" s="10">
        <v>0</v>
      </c>
      <c r="E75" s="10">
        <v>1</v>
      </c>
      <c r="F75" s="10">
        <v>1</v>
      </c>
      <c r="G75" s="1">
        <v>0</v>
      </c>
      <c r="H75" s="2">
        <v>3</v>
      </c>
      <c r="I75" s="66"/>
    </row>
    <row r="76" spans="1:9" x14ac:dyDescent="0.25">
      <c r="A76" s="77"/>
      <c r="B76" s="1" t="s">
        <v>19</v>
      </c>
      <c r="C76" s="10">
        <v>0</v>
      </c>
      <c r="D76" s="10">
        <v>3</v>
      </c>
      <c r="E76" s="10">
        <v>1</v>
      </c>
      <c r="F76" s="10">
        <v>1</v>
      </c>
      <c r="G76" s="1">
        <v>1</v>
      </c>
      <c r="H76" s="2">
        <v>6</v>
      </c>
      <c r="I76" s="66"/>
    </row>
    <row r="77" spans="1:9" ht="15.75" thickBot="1" x14ac:dyDescent="0.3">
      <c r="A77" s="78"/>
      <c r="B77" s="3" t="s">
        <v>20</v>
      </c>
      <c r="C77" s="14">
        <v>2</v>
      </c>
      <c r="D77" s="14">
        <v>2</v>
      </c>
      <c r="E77" s="14">
        <v>2</v>
      </c>
      <c r="F77" s="14">
        <v>3</v>
      </c>
      <c r="G77" s="3">
        <v>0</v>
      </c>
      <c r="H77" s="4">
        <v>9</v>
      </c>
      <c r="I77" s="67"/>
    </row>
    <row r="78" spans="1:9" ht="15.75" thickBot="1" x14ac:dyDescent="0.3">
      <c r="A78" s="15" t="s">
        <v>52</v>
      </c>
      <c r="B78" s="16" t="s">
        <v>40</v>
      </c>
      <c r="C78" s="17">
        <v>2</v>
      </c>
      <c r="D78" s="17">
        <v>1</v>
      </c>
      <c r="E78" s="17">
        <v>1</v>
      </c>
      <c r="F78" s="17">
        <v>2</v>
      </c>
      <c r="G78" s="16">
        <v>0</v>
      </c>
      <c r="H78" s="18">
        <v>6</v>
      </c>
      <c r="I78" s="26">
        <f>H78</f>
        <v>6</v>
      </c>
    </row>
    <row r="79" spans="1:9" ht="15.75" thickBot="1" x14ac:dyDescent="0.3">
      <c r="A79" s="68" t="s">
        <v>0</v>
      </c>
      <c r="B79" s="69"/>
      <c r="C79" s="9">
        <v>51</v>
      </c>
      <c r="D79" s="9">
        <v>31</v>
      </c>
      <c r="E79" s="9">
        <v>43</v>
      </c>
      <c r="F79" s="9">
        <v>66</v>
      </c>
      <c r="G79" s="5">
        <v>17</v>
      </c>
      <c r="H79" s="6">
        <v>208</v>
      </c>
    </row>
    <row r="81" spans="1:4" ht="15.75" thickBot="1" x14ac:dyDescent="0.3"/>
    <row r="82" spans="1:4" ht="30" x14ac:dyDescent="0.25">
      <c r="A82" s="52" t="s">
        <v>63</v>
      </c>
      <c r="B82" s="33" t="s">
        <v>64</v>
      </c>
      <c r="C82" s="33" t="s">
        <v>66</v>
      </c>
      <c r="D82" s="53" t="s">
        <v>68</v>
      </c>
    </row>
    <row r="83" spans="1:4" x14ac:dyDescent="0.25">
      <c r="A83" s="55" t="s">
        <v>50</v>
      </c>
      <c r="B83" s="32">
        <v>21</v>
      </c>
      <c r="C83" s="10"/>
      <c r="D83" s="2"/>
    </row>
    <row r="84" spans="1:4" x14ac:dyDescent="0.25">
      <c r="A84" s="55" t="s">
        <v>51</v>
      </c>
      <c r="B84" s="32">
        <v>22</v>
      </c>
      <c r="C84" s="10"/>
      <c r="D84" s="2"/>
    </row>
    <row r="85" spans="1:4" x14ac:dyDescent="0.25">
      <c r="A85" s="55" t="s">
        <v>57</v>
      </c>
      <c r="B85" s="32">
        <v>21</v>
      </c>
      <c r="C85" s="10"/>
      <c r="D85" s="2"/>
    </row>
    <row r="86" spans="1:4" x14ac:dyDescent="0.25">
      <c r="A86" s="55" t="s">
        <v>49</v>
      </c>
      <c r="B86" s="32">
        <v>14</v>
      </c>
      <c r="C86" s="10"/>
      <c r="D86" s="2"/>
    </row>
    <row r="87" spans="1:4" x14ac:dyDescent="0.25">
      <c r="A87" s="34" t="s">
        <v>23</v>
      </c>
      <c r="B87" s="32">
        <v>49</v>
      </c>
      <c r="C87" s="10">
        <v>29</v>
      </c>
      <c r="D87" s="54">
        <f>B87/C87</f>
        <v>1.6896551724137931</v>
      </c>
    </row>
    <row r="88" spans="1:4" x14ac:dyDescent="0.25">
      <c r="A88" s="34" t="s">
        <v>24</v>
      </c>
      <c r="B88" s="32">
        <v>24</v>
      </c>
      <c r="C88" s="10">
        <v>11</v>
      </c>
      <c r="D88" s="54">
        <f t="shared" ref="D88:D91" si="1">B88/C88</f>
        <v>2.1818181818181817</v>
      </c>
    </row>
    <row r="89" spans="1:4" x14ac:dyDescent="0.25">
      <c r="A89" s="34" t="s">
        <v>25</v>
      </c>
      <c r="B89" s="32">
        <v>18</v>
      </c>
      <c r="C89" s="1">
        <v>25</v>
      </c>
      <c r="D89" s="54">
        <f t="shared" si="1"/>
        <v>0.72</v>
      </c>
    </row>
    <row r="90" spans="1:4" x14ac:dyDescent="0.25">
      <c r="A90" s="34" t="s">
        <v>26</v>
      </c>
      <c r="B90" s="32">
        <v>10</v>
      </c>
      <c r="C90" s="10">
        <v>9</v>
      </c>
      <c r="D90" s="54">
        <f t="shared" si="1"/>
        <v>1.1111111111111112</v>
      </c>
    </row>
    <row r="91" spans="1:4" x14ac:dyDescent="0.25">
      <c r="A91" s="34" t="s">
        <v>27</v>
      </c>
      <c r="B91" s="32">
        <v>23</v>
      </c>
      <c r="C91" s="10">
        <v>14</v>
      </c>
      <c r="D91" s="54">
        <f t="shared" si="1"/>
        <v>1.6428571428571428</v>
      </c>
    </row>
    <row r="92" spans="1:4" ht="15.75" thickBot="1" x14ac:dyDescent="0.3">
      <c r="A92" s="28" t="s">
        <v>52</v>
      </c>
      <c r="B92" s="35">
        <v>6</v>
      </c>
      <c r="C92" s="14"/>
      <c r="D92" s="4"/>
    </row>
    <row r="93" spans="1:4" x14ac:dyDescent="0.25">
      <c r="C93" s="7"/>
    </row>
  </sheetData>
  <sortState ref="A56:H88">
    <sortCondition ref="A55:A88"/>
  </sortState>
  <mergeCells count="38">
    <mergeCell ref="A42:H42"/>
    <mergeCell ref="A2:H2"/>
    <mergeCell ref="C3:H3"/>
    <mergeCell ref="A3:A4"/>
    <mergeCell ref="B3:B4"/>
    <mergeCell ref="A23:B23"/>
    <mergeCell ref="A5:A7"/>
    <mergeCell ref="A8:A10"/>
    <mergeCell ref="A11:A15"/>
    <mergeCell ref="A16:A18"/>
    <mergeCell ref="A19:A22"/>
    <mergeCell ref="A79:B79"/>
    <mergeCell ref="C43:H43"/>
    <mergeCell ref="A43:A44"/>
    <mergeCell ref="B43:B44"/>
    <mergeCell ref="A45:A47"/>
    <mergeCell ref="A48:A50"/>
    <mergeCell ref="A51:A57"/>
    <mergeCell ref="A58:A60"/>
    <mergeCell ref="A61:A63"/>
    <mergeCell ref="A64:A66"/>
    <mergeCell ref="A67:A71"/>
    <mergeCell ref="A72:A73"/>
    <mergeCell ref="A74:A77"/>
    <mergeCell ref="I64:I66"/>
    <mergeCell ref="I67:I71"/>
    <mergeCell ref="I72:I73"/>
    <mergeCell ref="I74:I77"/>
    <mergeCell ref="I5:I7"/>
    <mergeCell ref="I8:I10"/>
    <mergeCell ref="I11:I15"/>
    <mergeCell ref="I16:I18"/>
    <mergeCell ref="I19:I22"/>
    <mergeCell ref="I45:I47"/>
    <mergeCell ref="I48:I50"/>
    <mergeCell ref="I51:I57"/>
    <mergeCell ref="I58:I60"/>
    <mergeCell ref="I61:I6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E8" sqref="E8"/>
    </sheetView>
  </sheetViews>
  <sheetFormatPr baseColWidth="10" defaultRowHeight="15" x14ac:dyDescent="0.25"/>
  <cols>
    <col min="1" max="1" width="38.42578125" customWidth="1"/>
    <col min="2" max="2" width="13.42578125" customWidth="1"/>
    <col min="3" max="3" width="14.140625" customWidth="1"/>
    <col min="4" max="4" width="15" customWidth="1"/>
    <col min="5" max="5" width="13.7109375" customWidth="1"/>
    <col min="6" max="6" width="13.28515625" customWidth="1"/>
  </cols>
  <sheetData>
    <row r="1" spans="1:7" ht="15.75" thickBot="1" x14ac:dyDescent="0.3">
      <c r="A1" s="79" t="s">
        <v>31</v>
      </c>
      <c r="B1" s="79"/>
      <c r="C1" s="79"/>
      <c r="D1" s="79"/>
      <c r="E1" s="79"/>
      <c r="F1" s="79"/>
      <c r="G1" s="79"/>
    </row>
    <row r="2" spans="1:7" ht="90" x14ac:dyDescent="0.25">
      <c r="A2" s="45" t="s">
        <v>63</v>
      </c>
      <c r="B2" s="57" t="s">
        <v>2</v>
      </c>
      <c r="C2" s="57" t="s">
        <v>3</v>
      </c>
      <c r="D2" s="57" t="s">
        <v>1</v>
      </c>
      <c r="E2" s="57" t="s">
        <v>53</v>
      </c>
      <c r="F2" s="57" t="s">
        <v>4</v>
      </c>
      <c r="G2" s="58" t="s">
        <v>0</v>
      </c>
    </row>
    <row r="3" spans="1:7" x14ac:dyDescent="0.25">
      <c r="A3" s="27" t="s">
        <v>23</v>
      </c>
      <c r="B3" s="10">
        <v>24</v>
      </c>
      <c r="C3" s="10">
        <v>14</v>
      </c>
      <c r="D3" s="10">
        <v>9</v>
      </c>
      <c r="E3" s="10">
        <v>21</v>
      </c>
      <c r="F3" s="1">
        <v>6</v>
      </c>
      <c r="G3" s="2">
        <v>74</v>
      </c>
    </row>
    <row r="4" spans="1:7" x14ac:dyDescent="0.25">
      <c r="A4" s="27" t="s">
        <v>24</v>
      </c>
      <c r="B4" s="10">
        <v>7</v>
      </c>
      <c r="C4" s="10">
        <v>9</v>
      </c>
      <c r="D4" s="10">
        <v>7</v>
      </c>
      <c r="E4" s="10">
        <v>10</v>
      </c>
      <c r="F4" s="1">
        <v>2</v>
      </c>
      <c r="G4" s="2">
        <v>35</v>
      </c>
    </row>
    <row r="5" spans="1:7" x14ac:dyDescent="0.25">
      <c r="A5" s="27" t="s">
        <v>25</v>
      </c>
      <c r="B5" s="10">
        <v>14</v>
      </c>
      <c r="C5" s="10">
        <v>13</v>
      </c>
      <c r="D5" s="10">
        <v>10</v>
      </c>
      <c r="E5" s="10">
        <v>18</v>
      </c>
      <c r="F5" s="1">
        <v>4</v>
      </c>
      <c r="G5" s="2">
        <v>59</v>
      </c>
    </row>
    <row r="6" spans="1:7" x14ac:dyDescent="0.25">
      <c r="A6" s="27" t="s">
        <v>26</v>
      </c>
      <c r="B6" s="10">
        <v>6</v>
      </c>
      <c r="C6" s="10">
        <v>7</v>
      </c>
      <c r="D6" s="10">
        <v>4</v>
      </c>
      <c r="E6" s="10">
        <v>7</v>
      </c>
      <c r="F6" s="1">
        <v>1</v>
      </c>
      <c r="G6" s="2">
        <v>25</v>
      </c>
    </row>
    <row r="7" spans="1:7" ht="15.75" thickBot="1" x14ac:dyDescent="0.3">
      <c r="A7" s="28" t="s">
        <v>27</v>
      </c>
      <c r="B7" s="14">
        <v>10</v>
      </c>
      <c r="C7" s="14">
        <v>14</v>
      </c>
      <c r="D7" s="14">
        <v>10</v>
      </c>
      <c r="E7" s="14">
        <v>14</v>
      </c>
      <c r="F7" s="3">
        <v>2</v>
      </c>
      <c r="G7" s="4">
        <v>50</v>
      </c>
    </row>
    <row r="8" spans="1:7" ht="15.75" thickBot="1" x14ac:dyDescent="0.3">
      <c r="A8" s="31" t="s">
        <v>0</v>
      </c>
      <c r="B8" s="9">
        <v>61</v>
      </c>
      <c r="C8" s="9">
        <v>57</v>
      </c>
      <c r="D8" s="9">
        <v>40</v>
      </c>
      <c r="E8" s="9">
        <v>70</v>
      </c>
      <c r="F8" s="5">
        <v>15</v>
      </c>
      <c r="G8" s="6">
        <v>243</v>
      </c>
    </row>
    <row r="34" spans="1:7" ht="15.75" thickBot="1" x14ac:dyDescent="0.3">
      <c r="A34" s="79" t="s">
        <v>55</v>
      </c>
      <c r="B34" s="79"/>
      <c r="C34" s="79"/>
      <c r="D34" s="79"/>
      <c r="E34" s="79"/>
      <c r="F34" s="79"/>
      <c r="G34" s="79"/>
    </row>
    <row r="35" spans="1:7" ht="90.75" thickBot="1" x14ac:dyDescent="0.3">
      <c r="A35" s="38" t="s">
        <v>63</v>
      </c>
      <c r="B35" s="19" t="s">
        <v>2</v>
      </c>
      <c r="C35" s="19" t="s">
        <v>3</v>
      </c>
      <c r="D35" s="19" t="s">
        <v>1</v>
      </c>
      <c r="E35" s="19" t="s">
        <v>53</v>
      </c>
      <c r="F35" s="19" t="s">
        <v>4</v>
      </c>
      <c r="G35" s="56" t="s">
        <v>0</v>
      </c>
    </row>
    <row r="36" spans="1:7" x14ac:dyDescent="0.25">
      <c r="A36" s="29" t="s">
        <v>58</v>
      </c>
      <c r="B36" s="8">
        <v>18</v>
      </c>
      <c r="C36" s="8">
        <v>5</v>
      </c>
      <c r="D36" s="8">
        <v>8</v>
      </c>
      <c r="E36" s="8">
        <v>12</v>
      </c>
      <c r="F36" s="36">
        <v>6</v>
      </c>
      <c r="G36" s="30">
        <v>49</v>
      </c>
    </row>
    <row r="37" spans="1:7" x14ac:dyDescent="0.25">
      <c r="A37" s="27" t="s">
        <v>60</v>
      </c>
      <c r="B37" s="10">
        <v>2</v>
      </c>
      <c r="C37" s="10">
        <v>3</v>
      </c>
      <c r="D37" s="10">
        <v>5</v>
      </c>
      <c r="E37" s="10">
        <v>7</v>
      </c>
      <c r="F37" s="1">
        <v>1</v>
      </c>
      <c r="G37" s="2">
        <v>18</v>
      </c>
    </row>
    <row r="38" spans="1:7" x14ac:dyDescent="0.25">
      <c r="A38" s="27" t="s">
        <v>59</v>
      </c>
      <c r="B38" s="10">
        <v>9</v>
      </c>
      <c r="C38" s="10">
        <v>2</v>
      </c>
      <c r="D38" s="10">
        <v>4</v>
      </c>
      <c r="E38" s="10">
        <v>7</v>
      </c>
      <c r="F38" s="1">
        <v>2</v>
      </c>
      <c r="G38" s="2">
        <v>24</v>
      </c>
    </row>
    <row r="39" spans="1:7" x14ac:dyDescent="0.25">
      <c r="A39" s="34" t="s">
        <v>62</v>
      </c>
      <c r="B39" s="60">
        <v>4</v>
      </c>
      <c r="C39" s="60">
        <v>6</v>
      </c>
      <c r="D39" s="60">
        <v>6</v>
      </c>
      <c r="E39" s="60">
        <v>6</v>
      </c>
      <c r="F39" s="60">
        <v>1</v>
      </c>
      <c r="G39" s="61">
        <v>23</v>
      </c>
    </row>
    <row r="40" spans="1:7" ht="15.75" thickBot="1" x14ac:dyDescent="0.3">
      <c r="A40" s="62" t="s">
        <v>61</v>
      </c>
      <c r="B40" s="63">
        <v>0</v>
      </c>
      <c r="C40" s="63">
        <v>2</v>
      </c>
      <c r="D40" s="63">
        <v>2</v>
      </c>
      <c r="E40" s="63">
        <v>4</v>
      </c>
      <c r="F40" s="63">
        <v>2</v>
      </c>
      <c r="G40" s="64">
        <v>10</v>
      </c>
    </row>
    <row r="41" spans="1:7" x14ac:dyDescent="0.25">
      <c r="A41" s="34" t="s">
        <v>50</v>
      </c>
      <c r="B41" s="60">
        <v>7</v>
      </c>
      <c r="C41" s="60">
        <v>1</v>
      </c>
      <c r="D41" s="60">
        <v>2</v>
      </c>
      <c r="E41" s="60">
        <v>4</v>
      </c>
      <c r="F41" s="60">
        <v>0</v>
      </c>
      <c r="G41" s="61">
        <v>14</v>
      </c>
    </row>
    <row r="42" spans="1:7" x14ac:dyDescent="0.25">
      <c r="A42" s="34" t="s">
        <v>51</v>
      </c>
      <c r="B42" s="60">
        <v>0</v>
      </c>
      <c r="C42" s="60">
        <v>6</v>
      </c>
      <c r="D42" s="60">
        <v>6</v>
      </c>
      <c r="E42" s="60">
        <v>10</v>
      </c>
      <c r="F42" s="60">
        <v>0</v>
      </c>
      <c r="G42" s="61">
        <v>22</v>
      </c>
    </row>
    <row r="43" spans="1:7" x14ac:dyDescent="0.25">
      <c r="A43" s="34" t="s">
        <v>75</v>
      </c>
      <c r="B43" s="60">
        <v>1</v>
      </c>
      <c r="C43" s="60">
        <v>4</v>
      </c>
      <c r="D43" s="60">
        <v>5</v>
      </c>
      <c r="E43" s="60">
        <v>6</v>
      </c>
      <c r="F43" s="60">
        <v>5</v>
      </c>
      <c r="G43" s="61">
        <v>21</v>
      </c>
    </row>
    <row r="44" spans="1:7" x14ac:dyDescent="0.25">
      <c r="A44" s="34" t="s">
        <v>49</v>
      </c>
      <c r="B44" s="60">
        <v>8</v>
      </c>
      <c r="C44" s="60">
        <v>1</v>
      </c>
      <c r="D44" s="60">
        <v>4</v>
      </c>
      <c r="E44" s="60">
        <v>8</v>
      </c>
      <c r="F44" s="60">
        <v>0</v>
      </c>
      <c r="G44" s="61">
        <v>21</v>
      </c>
    </row>
    <row r="45" spans="1:7" x14ac:dyDescent="0.25">
      <c r="A45" s="34" t="s">
        <v>76</v>
      </c>
      <c r="B45" s="60">
        <v>2</v>
      </c>
      <c r="C45" s="60">
        <v>1</v>
      </c>
      <c r="D45" s="60">
        <v>1</v>
      </c>
      <c r="E45" s="60">
        <v>2</v>
      </c>
      <c r="F45" s="60">
        <v>0</v>
      </c>
      <c r="G45" s="61">
        <v>6</v>
      </c>
    </row>
    <row r="46" spans="1:7" ht="15.75" thickBot="1" x14ac:dyDescent="0.3">
      <c r="A46" s="31" t="s">
        <v>0</v>
      </c>
      <c r="B46" s="9">
        <v>51</v>
      </c>
      <c r="C46" s="9">
        <v>31</v>
      </c>
      <c r="D46" s="9">
        <v>43</v>
      </c>
      <c r="E46" s="9">
        <v>66</v>
      </c>
      <c r="F46" s="5">
        <v>17</v>
      </c>
      <c r="G46" s="6">
        <v>208</v>
      </c>
    </row>
  </sheetData>
  <sortState ref="A36:G45">
    <sortCondition ref="A36:A45"/>
  </sortState>
  <mergeCells count="2">
    <mergeCell ref="A34:G34"/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G29" sqref="G29"/>
    </sheetView>
  </sheetViews>
  <sheetFormatPr baseColWidth="10" defaultRowHeight="15" x14ac:dyDescent="0.25"/>
  <cols>
    <col min="2" max="2" width="12.85546875" customWidth="1"/>
    <col min="3" max="3" width="13.5703125" customWidth="1"/>
    <col min="4" max="4" width="13.7109375" customWidth="1"/>
    <col min="5" max="5" width="13.42578125" customWidth="1"/>
    <col min="6" max="6" width="13.85546875" customWidth="1"/>
  </cols>
  <sheetData>
    <row r="1" spans="1:7" ht="15.75" thickBot="1" x14ac:dyDescent="0.3">
      <c r="A1" s="7" t="s">
        <v>31</v>
      </c>
    </row>
    <row r="2" spans="1:7" ht="90.75" thickBot="1" x14ac:dyDescent="0.3">
      <c r="A2" s="37" t="s">
        <v>69</v>
      </c>
      <c r="B2" s="19" t="s">
        <v>2</v>
      </c>
      <c r="C2" s="19" t="s">
        <v>3</v>
      </c>
      <c r="D2" s="19" t="s">
        <v>1</v>
      </c>
      <c r="E2" s="19" t="s">
        <v>53</v>
      </c>
      <c r="F2" s="19" t="s">
        <v>4</v>
      </c>
      <c r="G2" s="56" t="s">
        <v>0</v>
      </c>
    </row>
    <row r="3" spans="1:7" x14ac:dyDescent="0.25">
      <c r="A3" s="29" t="s">
        <v>70</v>
      </c>
      <c r="B3" s="8">
        <v>9</v>
      </c>
      <c r="C3" s="8">
        <v>16</v>
      </c>
      <c r="D3" s="8">
        <v>5</v>
      </c>
      <c r="E3" s="8">
        <v>15</v>
      </c>
      <c r="F3" s="36">
        <v>2</v>
      </c>
      <c r="G3" s="30">
        <v>47</v>
      </c>
    </row>
    <row r="4" spans="1:7" x14ac:dyDescent="0.25">
      <c r="A4" s="27" t="s">
        <v>71</v>
      </c>
      <c r="B4" s="10">
        <v>10</v>
      </c>
      <c r="C4" s="10">
        <v>10</v>
      </c>
      <c r="D4" s="10">
        <v>8</v>
      </c>
      <c r="E4" s="10">
        <v>15</v>
      </c>
      <c r="F4" s="1">
        <v>3</v>
      </c>
      <c r="G4" s="2">
        <v>46</v>
      </c>
    </row>
    <row r="5" spans="1:7" x14ac:dyDescent="0.25">
      <c r="A5" s="27" t="s">
        <v>72</v>
      </c>
      <c r="B5" s="10">
        <v>25</v>
      </c>
      <c r="C5" s="10">
        <v>16</v>
      </c>
      <c r="D5" s="10">
        <v>15</v>
      </c>
      <c r="E5" s="10">
        <v>21</v>
      </c>
      <c r="F5" s="1">
        <v>5</v>
      </c>
      <c r="G5" s="2">
        <v>82</v>
      </c>
    </row>
    <row r="6" spans="1:7" x14ac:dyDescent="0.25">
      <c r="A6" s="27" t="s">
        <v>73</v>
      </c>
      <c r="B6" s="10">
        <v>11</v>
      </c>
      <c r="C6" s="10">
        <v>8</v>
      </c>
      <c r="D6" s="10">
        <v>8</v>
      </c>
      <c r="E6" s="10">
        <v>12</v>
      </c>
      <c r="F6" s="1">
        <v>2</v>
      </c>
      <c r="G6" s="2">
        <v>41</v>
      </c>
    </row>
    <row r="7" spans="1:7" ht="15.75" thickBot="1" x14ac:dyDescent="0.3">
      <c r="A7" s="28" t="s">
        <v>74</v>
      </c>
      <c r="B7" s="14">
        <v>6</v>
      </c>
      <c r="C7" s="14">
        <v>7</v>
      </c>
      <c r="D7" s="14">
        <v>4</v>
      </c>
      <c r="E7" s="14">
        <v>7</v>
      </c>
      <c r="F7" s="3">
        <v>3</v>
      </c>
      <c r="G7" s="4">
        <v>27</v>
      </c>
    </row>
    <row r="8" spans="1:7" ht="15.75" thickBot="1" x14ac:dyDescent="0.3">
      <c r="A8" s="31" t="s">
        <v>0</v>
      </c>
      <c r="B8" s="9">
        <v>61</v>
      </c>
      <c r="C8" s="9">
        <v>57</v>
      </c>
      <c r="D8" s="9">
        <v>40</v>
      </c>
      <c r="E8" s="9">
        <v>70</v>
      </c>
      <c r="F8" s="5">
        <v>15</v>
      </c>
      <c r="G8" s="6">
        <v>243</v>
      </c>
    </row>
    <row r="28" spans="1:7" ht="15.75" thickBot="1" x14ac:dyDescent="0.3">
      <c r="A28" s="7" t="s">
        <v>55</v>
      </c>
    </row>
    <row r="29" spans="1:7" ht="90.75" thickBot="1" x14ac:dyDescent="0.3">
      <c r="A29" s="59" t="s">
        <v>69</v>
      </c>
      <c r="B29" s="19" t="s">
        <v>2</v>
      </c>
      <c r="C29" s="19" t="s">
        <v>3</v>
      </c>
      <c r="D29" s="19" t="s">
        <v>1</v>
      </c>
      <c r="E29" s="19" t="s">
        <v>53</v>
      </c>
      <c r="F29" s="19" t="s">
        <v>4</v>
      </c>
      <c r="G29" s="56" t="s">
        <v>0</v>
      </c>
    </row>
    <row r="30" spans="1:7" x14ac:dyDescent="0.25">
      <c r="A30" s="29" t="s">
        <v>70</v>
      </c>
      <c r="B30" s="8">
        <v>4</v>
      </c>
      <c r="C30" s="8">
        <v>0</v>
      </c>
      <c r="D30" s="8">
        <v>4</v>
      </c>
      <c r="E30" s="8">
        <v>4</v>
      </c>
      <c r="F30" s="36">
        <v>1</v>
      </c>
      <c r="G30" s="30">
        <v>13</v>
      </c>
    </row>
    <row r="31" spans="1:7" x14ac:dyDescent="0.25">
      <c r="A31" s="27" t="s">
        <v>71</v>
      </c>
      <c r="B31" s="10">
        <v>2</v>
      </c>
      <c r="C31" s="10">
        <v>7</v>
      </c>
      <c r="D31" s="10">
        <v>5</v>
      </c>
      <c r="E31" s="10">
        <v>10</v>
      </c>
      <c r="F31" s="1">
        <v>3</v>
      </c>
      <c r="G31" s="2">
        <v>27</v>
      </c>
    </row>
    <row r="32" spans="1:7" x14ac:dyDescent="0.25">
      <c r="A32" s="27" t="s">
        <v>72</v>
      </c>
      <c r="B32" s="10">
        <v>27</v>
      </c>
      <c r="C32" s="10">
        <v>16</v>
      </c>
      <c r="D32" s="10">
        <v>22</v>
      </c>
      <c r="E32" s="10">
        <v>29</v>
      </c>
      <c r="F32" s="1">
        <v>9</v>
      </c>
      <c r="G32" s="2">
        <v>103</v>
      </c>
    </row>
    <row r="33" spans="1:7" x14ac:dyDescent="0.25">
      <c r="A33" s="27" t="s">
        <v>73</v>
      </c>
      <c r="B33" s="10">
        <v>14</v>
      </c>
      <c r="C33" s="10">
        <v>5</v>
      </c>
      <c r="D33" s="10">
        <v>9</v>
      </c>
      <c r="E33" s="10">
        <v>15</v>
      </c>
      <c r="F33" s="1">
        <v>4</v>
      </c>
      <c r="G33" s="2">
        <v>47</v>
      </c>
    </row>
    <row r="34" spans="1:7" ht="15.75" thickBot="1" x14ac:dyDescent="0.3">
      <c r="A34" s="28" t="s">
        <v>74</v>
      </c>
      <c r="B34" s="14">
        <v>4</v>
      </c>
      <c r="C34" s="14">
        <v>3</v>
      </c>
      <c r="D34" s="14">
        <v>3</v>
      </c>
      <c r="E34" s="14">
        <v>8</v>
      </c>
      <c r="F34" s="3">
        <v>0</v>
      </c>
      <c r="G34" s="4">
        <v>18</v>
      </c>
    </row>
    <row r="35" spans="1:7" ht="15.75" thickBot="1" x14ac:dyDescent="0.3">
      <c r="A35" s="31" t="s">
        <v>0</v>
      </c>
      <c r="B35" s="9">
        <v>51</v>
      </c>
      <c r="C35" s="9">
        <v>31</v>
      </c>
      <c r="D35" s="9">
        <v>43</v>
      </c>
      <c r="E35" s="9">
        <v>66</v>
      </c>
      <c r="F35" s="5">
        <v>17</v>
      </c>
      <c r="G35" s="6">
        <v>208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ActividadesPorPersonalDeptoyGpo</vt:lpstr>
      <vt:lpstr>ActPorPersonalPorDepto</vt:lpstr>
      <vt:lpstr>ActivPorPersonalUnidad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info</cp:lastModifiedBy>
  <dcterms:created xsi:type="dcterms:W3CDTF">2013-08-23T13:26:00Z</dcterms:created>
  <dcterms:modified xsi:type="dcterms:W3CDTF">2014-07-02T18:13:52Z</dcterms:modified>
</cp:coreProperties>
</file>