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Carpeta-Segunda versión (antes OIC)\"/>
    </mc:Choice>
  </mc:AlternateContent>
  <bookViews>
    <workbookView xWindow="-120" yWindow="-120" windowWidth="20730" windowHeight="11160" tabRatio="551"/>
  </bookViews>
  <sheets>
    <sheet name="ADQ DIC 2019" sheetId="15" r:id="rId1"/>
  </sheets>
  <definedNames>
    <definedName name="_xlnm.Print_Area" localSheetId="0">'ADQ DIC 2019'!$A$1:$K$69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5" l="1"/>
  <c r="J40" i="15"/>
  <c r="I40" i="15"/>
  <c r="H40" i="15"/>
  <c r="G40" i="15"/>
  <c r="F40" i="15"/>
  <c r="E40" i="15"/>
  <c r="D40" i="15"/>
  <c r="H31" i="15"/>
  <c r="C40" i="15" l="1"/>
  <c r="D31" i="15"/>
  <c r="E31" i="15"/>
  <c r="F31" i="15"/>
  <c r="G31" i="15"/>
  <c r="I31" i="15"/>
  <c r="J31" i="15"/>
  <c r="K31" i="15"/>
  <c r="C31" i="15"/>
  <c r="I21" i="15" l="1"/>
  <c r="I49" i="15" s="1"/>
  <c r="H21" i="15"/>
  <c r="H49" i="15" s="1"/>
  <c r="G21" i="15"/>
  <c r="G49" i="15" s="1"/>
  <c r="E21" i="15"/>
  <c r="E49" i="15" s="1"/>
  <c r="D21" i="15"/>
  <c r="D49" i="15" s="1"/>
  <c r="F21" i="15"/>
  <c r="F49" i="15" s="1"/>
  <c r="J21" i="15"/>
  <c r="J49" i="15" s="1"/>
  <c r="K21" i="15"/>
  <c r="K49" i="15" s="1"/>
  <c r="C21" i="15"/>
  <c r="C49" i="15" s="1"/>
  <c r="H50" i="15" l="1"/>
  <c r="I50" i="15" s="1"/>
  <c r="I64" i="15"/>
  <c r="E50" i="15"/>
  <c r="F50" i="15" s="1"/>
  <c r="D63" i="15"/>
  <c r="D50" i="15"/>
  <c r="K50" i="15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<sst xmlns="http://schemas.openxmlformats.org/spreadsheetml/2006/main" count="102" uniqueCount="102">
  <si>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</si>
  <si>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</si>
  <si>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</si>
  <si>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</si>
  <si>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</si>
  <si>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</si>
  <si>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</si>
  <si>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</si>
  <si>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</si>
  <si>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</si>
  <si>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</si>
  <si>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</si>
  <si>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</si>
  <si>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</si>
  <si>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</si>
  <si>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</si>
  <si>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</si>
  <si>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</si>
  <si>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</si>
  <si>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</si>
  <si>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</si>
  <si>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</si>
  <si>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</si>
  <si>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</si>
  <si>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</si>
  <si>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</si>
  <si>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</si>
  <si>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</si>
  <si>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</si>
  <si>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</si>
  <si>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</si>
  <si>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</si>
  <si>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</si>
  <si>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</si>
  <si>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</si>
  <si>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</si>
  <si>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</si>
  <si>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</si>
  <si>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</si>
  <si>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</si>
  <si>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</si>
  <si>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</si>
  <si>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</si>
  <si>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</si>
  <si>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</si>
  <si>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</si>
  <si>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</si>
  <si>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</si>
  <si>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</si>
  <si>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</si>
  <si>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</si>
  <si>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</si>
  <si>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</si>
  <si>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</si>
  <si>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</si>
  <si>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</si>
  <si>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</si>
  <si>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</si>
  <si>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</si>
  <si>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</si>
  <si>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</si>
  <si>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</si>
  <si>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</si>
  <si>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</si>
  <si>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</si>
  <si>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</si>
  <si>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</si>
  <si>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</si>
  <si>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</si>
  <si>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</si>
  <si>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</si>
  <si>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</si>
  <si>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</si>
  <si>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</si>
  <si>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</si>
  <si>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</si>
  <si>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</si>
  <si>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</si>
  <si>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</si>
  <si>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</si>
  <si>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</si>
  <si>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</si>
  <si>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</si>
  <si>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</si>
  <si>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</si>
  <si>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</si>
  <si>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</si>
  <si>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</si>
  <si>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</si>
  <si>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</si>
  <si>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</si>
  <si>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</si>
  <si>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</si>
  <si>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</si>
  <si>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</si>
  <si>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</si>
  <si>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</si>
  <si>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</si>
  <si>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</si>
  <si>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PERIODO: ENERO-x 2016</t>
  </si>
  <si>
    <t>DEPENDENCIA O ENTIDAD: EL COLEGIO DE LA FRONTERA SUR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</si>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</sst>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40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20" xfId="2" applyFont="1" applyBorder="1"/>
    <xf numFmtId="0" fontId="1" fillId="0" borderId="11" xfId="2" applyFont="1" applyBorder="1" applyAlignment="1">
      <alignment horizontal="left"/>
    </xf>
    <xf numFmtId="0" fontId="1" fillId="0" borderId="19" xfId="2" applyFont="1" applyBorder="1"/>
    <xf numFmtId="0" fontId="1" fillId="0" borderId="18" xfId="2" applyFont="1" applyBorder="1" applyAlignment="1">
      <alignment horizontal="left"/>
    </xf>
    <xf numFmtId="0" fontId="1" fillId="0" borderId="11" xfId="2" applyFont="1" applyBorder="1"/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4" fontId="0" fillId="0" borderId="21" xfId="0" applyNumberFormat="1" applyBorder="1" applyAlignment="1">
      <alignment vertical="center"/>
    </xf>
    <xf numFmtId="164" fontId="5" fillId="0" borderId="22" xfId="1" applyFont="1" applyBorder="1"/>
    <xf numFmtId="164" fontId="5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4" fontId="2" fillId="2" borderId="6" xfId="2" applyNumberFormat="1" applyFont="1" applyFill="1" applyBorder="1"/>
    <xf numFmtId="4" fontId="0" fillId="0" borderId="16" xfId="0" applyNumberFormat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3" fillId="0" borderId="0" xfId="2" applyFont="1" applyAlignment="1">
      <alignment horizontal="center"/>
    </xf>
    <xf numFmtId="164" fontId="8" fillId="5" borderId="0" xfId="1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3462155" y="27336"/>
          <a:ext cx="2338116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354542</xdr:colOff>
      <xdr:row>1</xdr:row>
      <xdr:rowOff>2645</xdr:rowOff>
    </xdr:from>
    <xdr:to>
      <xdr:col>10</xdr:col>
      <xdr:colOff>886620</xdr:colOff>
      <xdr:row>6</xdr:row>
      <xdr:rowOff>169332</xdr:rowOff>
    </xdr:to>
    <xdr:grpSp>
      <xdr:nvGrpSpPr>
        <xdr:cNvPr id="7" name="Grupo 6"/>
        <xdr:cNvGrpSpPr/>
      </xdr:nvGrpSpPr>
      <xdr:grpSpPr>
        <a:xfrm>
          <a:off x="354542" y="161395"/>
          <a:ext cx="14978328" cy="1108604"/>
          <a:chOff x="390107" y="-22281"/>
          <a:chExt cx="13084475" cy="1220440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450006" y="79665"/>
            <a:ext cx="1024576" cy="1071890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109895" y="149572"/>
            <a:ext cx="960207" cy="1048587"/>
          </a:xfrm>
          <a:prstGeom prst="rect">
            <a:avLst/>
          </a:prstGeom>
        </xdr:spPr>
      </xdr:pic>
      <xdr:pic>
        <xdr:nvPicPr>
          <xdr:cNvPr id="10" name="Imagen 9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0779" y="84365"/>
            <a:ext cx="5143499" cy="1071562"/>
          </a:xfrm>
          <a:prstGeom prst="rect">
            <a:avLst/>
          </a:prstGeom>
          <a:noFill/>
        </xdr:spPr>
      </xdr:pic>
      <xdr:pic>
        <xdr:nvPicPr>
          <xdr:cNvPr id="11" name="Imagen 10"/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107" y="-22281"/>
            <a:ext cx="2214220" cy="92868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showGridLines="0" tabSelected="1" view="pageBreakPreview" zoomScale="90" zoomScaleNormal="82" zoomScaleSheetLayoutView="90" workbookViewId="0">
      <selection activeCell="B14" sqref="B14"/>
    </sheetView>
  </sheetViews>
  <sheetFormatPr baseColWidth="10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5703125" style="12" customWidth="1"/>
    <col min="5" max="5" width="20.28515625" style="12" customWidth="1"/>
    <col min="6" max="6" width="16.5703125" style="12" customWidth="1"/>
    <col min="7" max="7" width="15.28515625" style="12" customWidth="1"/>
    <col min="8" max="8" width="23.5703125" style="12" customWidth="1"/>
    <col min="9" max="9" width="15.7109375" style="12" customWidth="1"/>
    <col min="10" max="10" width="16.85546875" style="12" customWidth="1"/>
    <col min="11" max="11" width="20.85546875" style="12" customWidth="1"/>
    <col min="12" max="12" width="17" style="17" bestFit="1" customWidth="1"/>
    <col min="13" max="16384" width="11.42578125" style="12"/>
  </cols>
  <sheetData>
    <row r="1" spans="1:13" ht="12.75" customHeight="1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2.75" customHeight="1" x14ac:dyDescent="0.2">
      <c r="A2" s="13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.75" customHeight="1" x14ac:dyDescent="0.2">
      <c r="A3" s="139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2.75" customHeight="1" x14ac:dyDescent="0.2">
      <c r="A4" s="139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9" customFormat="1" ht="18.600000000000001" customHeight="1" x14ac:dyDescent="0.25">
      <c r="A5" s="139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9" customFormat="1" ht="18.600000000000001" customHeight="1" x14ac:dyDescent="0.25">
      <c r="A6" s="13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9" customFormat="1" ht="18.600000000000001" customHeight="1" x14ac:dyDescent="0.25">
      <c r="A7" s="13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 x14ac:dyDescent="0.2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100</v>
      </c>
      <c r="B12" s="10"/>
      <c r="J12" s="10" t="s">
        <v>99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 x14ac:dyDescent="0.25">
      <c r="A21" s="55"/>
      <c r="B21" s="56" t="s">
        <v>30</v>
      </c>
      <c r="C21" s="120">
        <f>SUM(C22:C30)</f>
        <v>13419356.359999999</v>
      </c>
      <c r="D21" s="121">
        <f>SUM(D22:D30)</f>
        <v>0</v>
      </c>
      <c r="E21" s="122">
        <f>SUM(E22:E30)</f>
        <v>8374281.1100000022</v>
      </c>
      <c r="F21" s="121">
        <f t="shared" ref="F21:K21" si="0">SUM(F22:F30)</f>
        <v>0</v>
      </c>
      <c r="G21" s="122">
        <f>SUM(G22:G30)</f>
        <v>1229615.77</v>
      </c>
      <c r="H21" s="121">
        <f>SUM(H22:H30)</f>
        <v>0</v>
      </c>
      <c r="I21" s="122">
        <f>SUM(I22:I30)</f>
        <v>0</v>
      </c>
      <c r="J21" s="121">
        <f t="shared" si="0"/>
        <v>375224</v>
      </c>
      <c r="K21" s="121">
        <f t="shared" si="0"/>
        <v>4019756.93</v>
      </c>
      <c r="L21" s="99"/>
    </row>
    <row r="22" spans="1:16" s="60" customFormat="1" x14ac:dyDescent="0.2">
      <c r="A22" s="58">
        <v>2100</v>
      </c>
      <c r="B22" s="59" t="s">
        <v>59</v>
      </c>
      <c r="C22" s="116">
        <v>2698903.36</v>
      </c>
      <c r="D22" s="117"/>
      <c r="E22" s="118">
        <v>1578454.9500000009</v>
      </c>
      <c r="F22" s="117"/>
      <c r="G22" s="117">
        <v>720825.87</v>
      </c>
      <c r="H22" s="117"/>
      <c r="I22" s="119"/>
      <c r="J22" s="117"/>
      <c r="L22" s="115"/>
      <c r="M22" s="105"/>
    </row>
    <row r="23" spans="1:16" s="60" customFormat="1" x14ac:dyDescent="0.2">
      <c r="A23" s="58">
        <v>2200</v>
      </c>
      <c r="B23" s="59" t="s">
        <v>60</v>
      </c>
      <c r="C23" s="107">
        <v>1095451</v>
      </c>
      <c r="D23" s="111"/>
      <c r="E23" s="112">
        <v>517517.34</v>
      </c>
      <c r="F23" s="111"/>
      <c r="G23" s="112"/>
      <c r="H23" s="111"/>
      <c r="I23" s="112"/>
      <c r="J23" s="111">
        <v>375224</v>
      </c>
      <c r="K23" s="111"/>
      <c r="L23" s="115"/>
      <c r="M23" s="105"/>
    </row>
    <row r="24" spans="1:16" s="60" customFormat="1" x14ac:dyDescent="0.2">
      <c r="A24" s="58">
        <v>2300</v>
      </c>
      <c r="B24" s="59" t="s">
        <v>61</v>
      </c>
      <c r="C24" s="107"/>
      <c r="D24" s="111"/>
      <c r="E24" s="112"/>
      <c r="F24" s="111"/>
      <c r="G24" s="112"/>
      <c r="H24" s="111"/>
      <c r="I24" s="112"/>
      <c r="J24" s="111"/>
      <c r="K24" s="111"/>
      <c r="L24" s="115"/>
      <c r="M24" s="105"/>
    </row>
    <row r="25" spans="1:16" s="60" customFormat="1" x14ac:dyDescent="0.2">
      <c r="A25" s="58">
        <v>2400</v>
      </c>
      <c r="B25" s="59" t="s">
        <v>31</v>
      </c>
      <c r="C25" s="107">
        <v>2089384</v>
      </c>
      <c r="D25" s="111"/>
      <c r="E25" s="112">
        <v>1690730.6599999997</v>
      </c>
      <c r="F25" s="111"/>
      <c r="G25" s="112"/>
      <c r="H25" s="111"/>
      <c r="I25" s="112"/>
      <c r="J25" s="111"/>
      <c r="K25" s="111"/>
      <c r="L25" s="115"/>
      <c r="M25" s="105"/>
      <c r="P25" s="12"/>
    </row>
    <row r="26" spans="1:16" s="60" customFormat="1" ht="25.5" x14ac:dyDescent="0.2">
      <c r="A26" s="61">
        <v>2500</v>
      </c>
      <c r="B26" s="62" t="s">
        <v>62</v>
      </c>
      <c r="C26" s="107">
        <v>3004566</v>
      </c>
      <c r="D26" s="111"/>
      <c r="E26" s="112">
        <v>3002200.6100000013</v>
      </c>
      <c r="F26" s="111"/>
      <c r="G26" s="112">
        <v>508789.9</v>
      </c>
      <c r="H26" s="111"/>
      <c r="I26" s="112"/>
      <c r="J26" s="111"/>
      <c r="K26" s="111"/>
      <c r="L26" s="115"/>
      <c r="M26" s="105"/>
    </row>
    <row r="27" spans="1:16" s="64" customFormat="1" x14ac:dyDescent="0.2">
      <c r="A27" s="63">
        <v>2600</v>
      </c>
      <c r="B27" s="62" t="s">
        <v>32</v>
      </c>
      <c r="C27" s="107">
        <v>2720946</v>
      </c>
      <c r="D27" s="111"/>
      <c r="E27" s="112">
        <v>11179.93</v>
      </c>
      <c r="F27" s="111"/>
      <c r="G27" s="112"/>
      <c r="H27" s="111"/>
      <c r="I27" s="112"/>
      <c r="J27" s="111"/>
      <c r="K27" s="111">
        <v>4019756.93</v>
      </c>
      <c r="L27" s="115"/>
      <c r="M27" s="106"/>
    </row>
    <row r="28" spans="1:16" s="64" customFormat="1" ht="25.5" x14ac:dyDescent="0.2">
      <c r="A28" s="61">
        <v>2700</v>
      </c>
      <c r="B28" s="62" t="s">
        <v>63</v>
      </c>
      <c r="C28" s="107">
        <v>364511</v>
      </c>
      <c r="D28" s="111"/>
      <c r="E28" s="112">
        <v>240645.09</v>
      </c>
      <c r="F28" s="111"/>
      <c r="G28" s="112"/>
      <c r="H28" s="111"/>
      <c r="I28" s="112"/>
      <c r="J28" s="111"/>
      <c r="K28" s="111"/>
      <c r="L28" s="115"/>
      <c r="M28" s="106"/>
    </row>
    <row r="29" spans="1:16" s="64" customFormat="1" ht="25.5" x14ac:dyDescent="0.2">
      <c r="A29" s="61">
        <v>2800</v>
      </c>
      <c r="B29" s="62" t="s">
        <v>64</v>
      </c>
      <c r="C29" s="107"/>
      <c r="D29" s="111"/>
      <c r="E29" s="112"/>
      <c r="F29" s="111"/>
      <c r="G29" s="112"/>
      <c r="H29" s="111"/>
      <c r="I29" s="112"/>
      <c r="J29" s="111"/>
      <c r="K29" s="111"/>
      <c r="L29" s="100"/>
    </row>
    <row r="30" spans="1:16" s="64" customFormat="1" ht="16.149999999999999" customHeight="1" thickBot="1" x14ac:dyDescent="0.25">
      <c r="A30" s="63">
        <v>2900</v>
      </c>
      <c r="B30" s="62" t="s">
        <v>33</v>
      </c>
      <c r="C30" s="107">
        <v>1445595</v>
      </c>
      <c r="D30" s="111"/>
      <c r="E30" s="112">
        <v>1333552.53</v>
      </c>
      <c r="F30" s="111"/>
      <c r="G30" s="112"/>
      <c r="H30" s="111"/>
      <c r="I30" s="112"/>
      <c r="J30" s="111"/>
      <c r="K30" s="111"/>
      <c r="L30" s="100"/>
    </row>
    <row r="31" spans="1:16" s="67" customFormat="1" ht="13.5" thickBot="1" x14ac:dyDescent="0.25">
      <c r="A31" s="65"/>
      <c r="B31" s="56" t="s">
        <v>75</v>
      </c>
      <c r="C31" s="120">
        <f>SUM(C32:C39)</f>
        <v>48815234.700000003</v>
      </c>
      <c r="D31" s="121">
        <f t="shared" ref="D31:K31" si="1">SUM(D32:D39)</f>
        <v>0</v>
      </c>
      <c r="E31" s="122">
        <f t="shared" si="1"/>
        <v>9140316.2500000019</v>
      </c>
      <c r="F31" s="121">
        <f t="shared" si="1"/>
        <v>0</v>
      </c>
      <c r="G31" s="122">
        <f t="shared" si="1"/>
        <v>7783576.3599999994</v>
      </c>
      <c r="H31" s="121">
        <f t="shared" si="1"/>
        <v>0</v>
      </c>
      <c r="I31" s="122">
        <f t="shared" si="1"/>
        <v>0</v>
      </c>
      <c r="J31" s="121">
        <f t="shared" si="1"/>
        <v>19195222.884</v>
      </c>
      <c r="K31" s="121">
        <f t="shared" si="1"/>
        <v>11713452.83</v>
      </c>
      <c r="L31" s="66"/>
    </row>
    <row r="32" spans="1:16" s="60" customFormat="1" x14ac:dyDescent="0.2">
      <c r="A32" s="58">
        <v>3100</v>
      </c>
      <c r="B32" s="62" t="s">
        <v>34</v>
      </c>
      <c r="C32" s="116">
        <v>10315171.389999999</v>
      </c>
      <c r="D32" s="123"/>
      <c r="E32" s="118">
        <v>1139631.82</v>
      </c>
      <c r="F32" s="123"/>
      <c r="G32" s="118">
        <v>5756241.6799999997</v>
      </c>
      <c r="H32" s="123"/>
      <c r="I32" s="118"/>
      <c r="J32" s="123"/>
      <c r="K32" s="123"/>
      <c r="L32" s="101"/>
    </row>
    <row r="33" spans="1:12" s="64" customFormat="1" ht="15" customHeight="1" x14ac:dyDescent="0.2">
      <c r="A33" s="63" t="s">
        <v>76</v>
      </c>
      <c r="B33" s="62" t="s">
        <v>35</v>
      </c>
      <c r="C33" s="107">
        <v>2831515.5</v>
      </c>
      <c r="D33" s="111"/>
      <c r="E33" s="112">
        <v>285262.77</v>
      </c>
      <c r="F33" s="111"/>
      <c r="G33" s="112">
        <v>1529227.2</v>
      </c>
      <c r="H33" s="111"/>
      <c r="I33" s="112"/>
      <c r="J33" s="111"/>
      <c r="K33" s="111"/>
      <c r="L33" s="100"/>
    </row>
    <row r="34" spans="1:12" s="64" customFormat="1" ht="27" customHeight="1" x14ac:dyDescent="0.2">
      <c r="A34" s="61">
        <v>3300</v>
      </c>
      <c r="B34" s="62" t="s">
        <v>65</v>
      </c>
      <c r="C34" s="107">
        <v>17555311.109999999</v>
      </c>
      <c r="D34" s="111"/>
      <c r="E34" s="112">
        <v>3617037.1200000006</v>
      </c>
      <c r="F34" s="111"/>
      <c r="G34" s="112">
        <v>498107.48</v>
      </c>
      <c r="H34" s="111"/>
      <c r="I34" s="112"/>
      <c r="J34" s="111">
        <v>12941902.2424</v>
      </c>
      <c r="K34" s="111">
        <v>2931511.65</v>
      </c>
      <c r="L34" s="100"/>
    </row>
    <row r="35" spans="1:12" s="64" customFormat="1" ht="29.45" customHeight="1" x14ac:dyDescent="0.2">
      <c r="A35" s="61" t="s">
        <v>77</v>
      </c>
      <c r="B35" s="61" t="s">
        <v>93</v>
      </c>
      <c r="C35" s="107">
        <v>2084131</v>
      </c>
      <c r="D35" s="111"/>
      <c r="E35" s="64">
        <v>24321.059999999998</v>
      </c>
      <c r="F35" s="111"/>
      <c r="G35" s="112"/>
      <c r="H35" s="111"/>
      <c r="I35" s="112"/>
      <c r="J35" s="111">
        <v>312061.28999999998</v>
      </c>
      <c r="K35" s="111">
        <v>1850798.93</v>
      </c>
      <c r="L35" s="100"/>
    </row>
    <row r="36" spans="1:12" s="60" customFormat="1" ht="14.45" customHeight="1" x14ac:dyDescent="0.2">
      <c r="A36" s="58" t="s">
        <v>78</v>
      </c>
      <c r="B36" s="59" t="s">
        <v>66</v>
      </c>
      <c r="C36" s="107">
        <v>7953592</v>
      </c>
      <c r="D36" s="111"/>
      <c r="E36" s="112">
        <v>3730042.8800000008</v>
      </c>
      <c r="F36" s="111"/>
      <c r="G36" s="112"/>
      <c r="H36" s="111"/>
      <c r="I36" s="112"/>
      <c r="J36" s="111">
        <v>4646548.1716</v>
      </c>
      <c r="K36" s="111">
        <v>2737500.87</v>
      </c>
      <c r="L36" s="101"/>
    </row>
    <row r="37" spans="1:12" s="60" customFormat="1" ht="14.45" customHeight="1" thickBot="1" x14ac:dyDescent="0.25">
      <c r="A37" s="58">
        <v>3600</v>
      </c>
      <c r="B37" s="68" t="s">
        <v>67</v>
      </c>
      <c r="C37" s="107"/>
      <c r="D37" s="111"/>
      <c r="E37" s="112"/>
      <c r="F37" s="111"/>
      <c r="G37" s="112"/>
      <c r="H37" s="111"/>
      <c r="I37" s="112"/>
      <c r="J37" s="111"/>
      <c r="K37" s="111"/>
      <c r="L37" s="101"/>
    </row>
    <row r="38" spans="1:12" s="60" customFormat="1" ht="15" customHeight="1" x14ac:dyDescent="0.2">
      <c r="A38" s="69">
        <v>3700</v>
      </c>
      <c r="B38" s="70" t="s">
        <v>92</v>
      </c>
      <c r="C38" s="107">
        <v>7893390.7000000002</v>
      </c>
      <c r="D38" s="111"/>
      <c r="E38" s="112">
        <v>212539.06000000003</v>
      </c>
      <c r="F38" s="111"/>
      <c r="G38" s="112"/>
      <c r="H38" s="111"/>
      <c r="I38" s="112"/>
      <c r="J38" s="111">
        <v>1294711.18</v>
      </c>
      <c r="K38" s="111">
        <v>4193641.38</v>
      </c>
      <c r="L38" s="101"/>
    </row>
    <row r="39" spans="1:12" s="60" customFormat="1" ht="16.149999999999999" customHeight="1" thickBot="1" x14ac:dyDescent="0.25">
      <c r="A39" s="71" t="s">
        <v>79</v>
      </c>
      <c r="B39" s="72" t="s">
        <v>68</v>
      </c>
      <c r="C39" s="107">
        <v>182123</v>
      </c>
      <c r="D39" s="111"/>
      <c r="E39" s="112">
        <v>131481.53999999998</v>
      </c>
      <c r="F39" s="111"/>
      <c r="G39" s="112"/>
      <c r="H39" s="111"/>
      <c r="I39" s="112"/>
      <c r="J39" s="111"/>
      <c r="K39" s="111"/>
      <c r="L39" s="101"/>
    </row>
    <row r="40" spans="1:12" s="67" customFormat="1" ht="13.5" thickBot="1" x14ac:dyDescent="0.25">
      <c r="A40" s="65"/>
      <c r="B40" s="56" t="s">
        <v>80</v>
      </c>
      <c r="C40" s="120">
        <f t="shared" ref="C40:K40" si="2">SUM(C41:C42)</f>
        <v>0</v>
      </c>
      <c r="D40" s="120">
        <f t="shared" si="2"/>
        <v>0</v>
      </c>
      <c r="E40" s="120">
        <f t="shared" si="2"/>
        <v>0</v>
      </c>
      <c r="F40" s="120">
        <f t="shared" si="2"/>
        <v>0</v>
      </c>
      <c r="G40" s="120">
        <f t="shared" si="2"/>
        <v>0</v>
      </c>
      <c r="H40" s="120">
        <f t="shared" si="2"/>
        <v>0</v>
      </c>
      <c r="I40" s="120">
        <f t="shared" si="2"/>
        <v>0</v>
      </c>
      <c r="J40" s="120">
        <f t="shared" si="2"/>
        <v>0</v>
      </c>
      <c r="K40" s="120">
        <f t="shared" si="2"/>
        <v>0</v>
      </c>
      <c r="L40" s="66"/>
    </row>
    <row r="41" spans="1:12" s="60" customFormat="1" ht="15" customHeight="1" x14ac:dyDescent="0.2">
      <c r="A41" s="58" t="s">
        <v>83</v>
      </c>
      <c r="B41" s="59" t="s">
        <v>36</v>
      </c>
      <c r="C41" s="116"/>
      <c r="D41" s="1"/>
      <c r="E41" s="113"/>
      <c r="F41" s="1"/>
      <c r="G41" s="113"/>
      <c r="H41" s="1"/>
      <c r="I41" s="113"/>
      <c r="J41" s="1"/>
      <c r="K41" s="1"/>
      <c r="L41" s="101"/>
    </row>
    <row r="42" spans="1:12" s="64" customFormat="1" ht="28.15" customHeight="1" x14ac:dyDescent="0.2">
      <c r="A42" s="61">
        <v>5200</v>
      </c>
      <c r="B42" s="62" t="s">
        <v>69</v>
      </c>
      <c r="C42" s="108"/>
      <c r="D42" s="3"/>
      <c r="E42" s="114"/>
      <c r="F42" s="3"/>
      <c r="G42" s="114"/>
      <c r="H42" s="3"/>
      <c r="I42" s="114"/>
      <c r="J42" s="1"/>
      <c r="K42" s="3"/>
      <c r="L42" s="100"/>
    </row>
    <row r="43" spans="1:12" s="60" customFormat="1" ht="15" customHeight="1" x14ac:dyDescent="0.2">
      <c r="A43" s="58">
        <v>5300</v>
      </c>
      <c r="B43" s="59" t="s">
        <v>37</v>
      </c>
      <c r="C43" s="109"/>
      <c r="D43" s="1"/>
      <c r="E43" s="113"/>
      <c r="F43" s="1"/>
      <c r="G43" s="113"/>
      <c r="H43" s="1"/>
      <c r="I43" s="113"/>
      <c r="J43" s="1"/>
      <c r="K43" s="1"/>
      <c r="L43" s="101"/>
    </row>
    <row r="44" spans="1:12" s="60" customFormat="1" ht="15" customHeight="1" x14ac:dyDescent="0.2">
      <c r="A44" s="58">
        <v>5400</v>
      </c>
      <c r="B44" s="59" t="s">
        <v>38</v>
      </c>
      <c r="C44" s="109"/>
      <c r="D44" s="1"/>
      <c r="E44" s="113"/>
      <c r="F44" s="1"/>
      <c r="G44" s="113"/>
      <c r="H44" s="1"/>
      <c r="I44" s="113"/>
      <c r="J44" s="73"/>
      <c r="K44" s="1"/>
      <c r="L44" s="101"/>
    </row>
    <row r="45" spans="1:12" s="60" customFormat="1" ht="14.45" customHeight="1" x14ac:dyDescent="0.2">
      <c r="A45" s="58">
        <v>5500</v>
      </c>
      <c r="B45" s="59" t="s">
        <v>39</v>
      </c>
      <c r="C45" s="109"/>
      <c r="D45" s="1"/>
      <c r="E45" s="113"/>
      <c r="F45" s="1"/>
      <c r="G45" s="113"/>
      <c r="H45" s="1"/>
      <c r="I45" s="110"/>
      <c r="J45" s="1"/>
      <c r="K45" s="1"/>
      <c r="L45" s="101"/>
    </row>
    <row r="46" spans="1:12" s="60" customFormat="1" ht="16.899999999999999" customHeight="1" x14ac:dyDescent="0.2">
      <c r="A46" s="58">
        <v>5600</v>
      </c>
      <c r="B46" s="59" t="s">
        <v>40</v>
      </c>
      <c r="C46" s="109"/>
      <c r="D46" s="1"/>
      <c r="E46" s="113"/>
      <c r="F46" s="1"/>
      <c r="G46" s="113"/>
      <c r="H46" s="1"/>
      <c r="I46" s="110"/>
      <c r="J46" s="1"/>
      <c r="K46" s="1"/>
      <c r="L46" s="101"/>
    </row>
    <row r="47" spans="1:12" s="60" customFormat="1" ht="14.45" customHeight="1" thickBot="1" x14ac:dyDescent="0.25">
      <c r="A47" s="58">
        <v>5800</v>
      </c>
      <c r="B47" s="74" t="s">
        <v>41</v>
      </c>
      <c r="C47" s="1"/>
      <c r="D47" s="1"/>
      <c r="E47" s="109"/>
      <c r="F47" s="1"/>
      <c r="G47" s="113"/>
      <c r="H47" s="1"/>
      <c r="I47" s="110"/>
      <c r="J47" s="1"/>
      <c r="K47" s="1"/>
      <c r="L47" s="101"/>
    </row>
    <row r="48" spans="1:12" s="60" customFormat="1" ht="14.45" customHeight="1" thickBot="1" x14ac:dyDescent="0.25">
      <c r="A48" s="69" t="s">
        <v>84</v>
      </c>
      <c r="B48" s="75" t="s">
        <v>70</v>
      </c>
      <c r="C48" s="125"/>
      <c r="D48" s="125"/>
      <c r="E48" s="126"/>
      <c r="F48" s="125"/>
      <c r="G48" s="127"/>
      <c r="H48" s="125"/>
      <c r="I48" s="125"/>
      <c r="J48" s="125"/>
      <c r="K48" s="125"/>
      <c r="L48" s="101"/>
    </row>
    <row r="49" spans="1:12" ht="13.5" thickBot="1" x14ac:dyDescent="0.25">
      <c r="A49" s="76"/>
      <c r="B49" s="124" t="s">
        <v>42</v>
      </c>
      <c r="C49" s="121">
        <f>+C21+C31+C40</f>
        <v>62234591.060000002</v>
      </c>
      <c r="D49" s="121">
        <f t="shared" ref="D49:K49" si="3">+D21+D31+D40</f>
        <v>0</v>
      </c>
      <c r="E49" s="121">
        <f t="shared" si="3"/>
        <v>17514597.360000003</v>
      </c>
      <c r="F49" s="121">
        <f t="shared" si="3"/>
        <v>0</v>
      </c>
      <c r="G49" s="121">
        <f t="shared" si="3"/>
        <v>9013192.129999999</v>
      </c>
      <c r="H49" s="121">
        <f t="shared" si="3"/>
        <v>0</v>
      </c>
      <c r="I49" s="121">
        <f t="shared" si="3"/>
        <v>0</v>
      </c>
      <c r="J49" s="121">
        <f t="shared" si="3"/>
        <v>19570446.884</v>
      </c>
      <c r="K49" s="121">
        <f t="shared" si="3"/>
        <v>15733209.76</v>
      </c>
      <c r="L49" s="102"/>
    </row>
    <row r="50" spans="1:12" ht="18" x14ac:dyDescent="0.25">
      <c r="A50" s="11"/>
      <c r="B50" s="135" t="s">
        <v>101</v>
      </c>
      <c r="C50" s="7"/>
      <c r="D50" s="128">
        <f>SUM(D49)/C49</f>
        <v>0</v>
      </c>
      <c r="E50" s="129">
        <f>SUM(E49:F49)</f>
        <v>17514597.360000003</v>
      </c>
      <c r="F50" s="128">
        <f>SUM(E50)/C49</f>
        <v>0.28142865666320976</v>
      </c>
      <c r="G50" s="130"/>
      <c r="H50" s="129">
        <f>SUM(G49:J49)</f>
        <v>28583639.013999999</v>
      </c>
      <c r="I50" s="128">
        <f>SUM(H50)/C49</f>
        <v>0.45928861308725688</v>
      </c>
      <c r="J50" s="130"/>
      <c r="K50" s="128">
        <f>SUM(K49)/C49</f>
        <v>0.25280490306157399</v>
      </c>
      <c r="L50" s="131"/>
    </row>
    <row r="51" spans="1:12" ht="18" x14ac:dyDescent="0.25">
      <c r="A51" s="11"/>
      <c r="B51" s="11"/>
      <c r="C51" s="7"/>
      <c r="D51" s="132"/>
      <c r="E51" s="133"/>
      <c r="F51" s="132"/>
      <c r="G51" s="133"/>
      <c r="H51" s="133"/>
      <c r="I51" s="132"/>
      <c r="J51" s="133"/>
      <c r="K51" s="132"/>
      <c r="L51" s="134"/>
    </row>
    <row r="52" spans="1:12" x14ac:dyDescent="0.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 x14ac:dyDescent="0.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 x14ac:dyDescent="0.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 x14ac:dyDescent="0.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 x14ac:dyDescent="0.2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 x14ac:dyDescent="0.2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 x14ac:dyDescent="0.2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 x14ac:dyDescent="0.2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 x14ac:dyDescent="0.2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 x14ac:dyDescent="0.2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 x14ac:dyDescent="0.2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 x14ac:dyDescent="0.55000000000000004">
      <c r="A63" s="60" t="s">
        <v>87</v>
      </c>
      <c r="C63" s="85" t="s">
        <v>45</v>
      </c>
      <c r="D63" s="86">
        <f>(((E49+F49)/C49)*100)</f>
        <v>28.142865666320976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 x14ac:dyDescent="0.55000000000000004">
      <c r="A64" s="11"/>
      <c r="C64" s="87" t="s">
        <v>47</v>
      </c>
      <c r="D64" s="88"/>
      <c r="E64" s="2"/>
      <c r="F64" s="85" t="s">
        <v>97</v>
      </c>
      <c r="G64" s="89"/>
      <c r="H64" s="90"/>
      <c r="I64" s="86">
        <f>(((D49+G49+H49+I49+J49+K49)/C49)*100)</f>
        <v>71.20935161488309</v>
      </c>
      <c r="J64" s="2" t="s">
        <v>98</v>
      </c>
      <c r="K64" s="2"/>
      <c r="L64" s="101"/>
    </row>
    <row r="65" spans="1:35" s="60" customFormat="1" ht="18" x14ac:dyDescent="0.25">
      <c r="A65" s="77" t="s">
        <v>94</v>
      </c>
      <c r="C65" s="2"/>
      <c r="D65" s="2"/>
      <c r="E65" s="2"/>
      <c r="F65" s="136" t="s">
        <v>73</v>
      </c>
      <c r="G65" s="136"/>
      <c r="H65" s="136"/>
      <c r="I65" s="91"/>
      <c r="J65" s="2"/>
      <c r="K65" s="2"/>
      <c r="L65" s="101"/>
      <c r="AI65" s="78"/>
    </row>
    <row r="66" spans="1:35" ht="18.75" thickBot="1" x14ac:dyDescent="0.3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 x14ac:dyDescent="0.2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 x14ac:dyDescent="0.2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 x14ac:dyDescent="0.2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 x14ac:dyDescent="0.2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 x14ac:dyDescent="0.2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 x14ac:dyDescent="0.2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 x14ac:dyDescent="0.2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 x14ac:dyDescent="0.2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 x14ac:dyDescent="0.2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M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 DIC 2019</vt:lpstr>
      <vt:lpstr>'ADQ DIC 2019'!Área_de_impresión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ADMIN</cp:lastModifiedBy>
  <cp:lastPrinted>2016-08-01T20:28:53Z</cp:lastPrinted>
  <dcterms:created xsi:type="dcterms:W3CDTF">1998-08-27T18:28:36Z</dcterms:created>
  <dcterms:modified xsi:type="dcterms:W3CDTF">2020-02-12T18:39:09Z</dcterms:modified>
</cp:coreProperties>
</file>