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cbrunel\Desktop\DG\COCODI\COCODI 2021\Segunda sesión-26 abril\Carpeta-Primera versión\"/>
    </mc:Choice>
  </mc:AlternateContent>
  <xr:revisionPtr revIDLastSave="0" documentId="13_ncr:1_{0505AD9A-2DC8-4657-8E94-C98E3A70395F}" xr6:coauthVersionLast="46" xr6:coauthVersionMax="46" xr10:uidLastSave="{00000000-0000-0000-0000-000000000000}"/>
  <bookViews>
    <workbookView xWindow="20370" yWindow="-4680" windowWidth="29040" windowHeight="15840" tabRatio="551" xr2:uid="{00000000-000D-0000-FFFF-FFFF00000000}"/>
  </bookViews>
  <sheets>
    <sheet name="Primer trimestre 2021" sheetId="15" r:id="rId1"/>
  </sheets>
  <definedNames>
    <definedName name="_xlnm.Print_Area" localSheetId="0">'Primer trimestre 2021'!$A$1:$K$69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I40" i="15"/>
  <c r="J40" i="15"/>
  <c r="K40" i="15"/>
  <c r="D31" i="15"/>
  <c r="E31" i="15"/>
  <c r="F31" i="15"/>
  <c r="G31" i="15"/>
  <c r="H31" i="15"/>
  <c r="I31" i="15"/>
  <c r="J31" i="15"/>
  <c r="K31" i="15"/>
  <c r="D21" i="15"/>
  <c r="D49" i="15" s="1"/>
  <c r="E21" i="15"/>
  <c r="F21" i="15"/>
  <c r="G21" i="15"/>
  <c r="H21" i="15"/>
  <c r="I21" i="15"/>
  <c r="J21" i="15"/>
  <c r="K21" i="15"/>
  <c r="J49" i="15" l="1"/>
  <c r="I49" i="15"/>
  <c r="K49" i="15"/>
  <c r="H49" i="15"/>
  <c r="F49" i="15"/>
  <c r="G49" i="15"/>
  <c r="E49" i="15"/>
  <c r="C40" i="15"/>
  <c r="C31" i="15"/>
  <c r="C21" i="15"/>
  <c r="C49" i="15" l="1"/>
  <c r="I64" i="15" s="1"/>
  <c r="H50" i="15"/>
  <c r="E50" i="15"/>
  <c r="K50" i="15" l="1"/>
  <c r="D50" i="15"/>
  <c r="D63" i="15"/>
  <c r="F50" i="15"/>
  <c r="I50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<sst xmlns="http://schemas.openxmlformats.org/spreadsheetml/2006/main" count="102" uniqueCount="102">
  <si>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</si>
  <si>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</si>
  <si>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</si>
  <si>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</si>
  <si>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</si>
  <si>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</si>
  <si>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</si>
  <si>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</si>
  <si>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</si>
  <si>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</si>
  <si>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</si>
  <si>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</si>
  <si>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</si>
  <si>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</si>
  <si>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</si>
  <si>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</si>
  <si>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</si>
  <si>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</si>
  <si>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</si>
  <si>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</si>
  <si>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</si>
  <si>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</si>
  <si>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</si>
  <si>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</si>
  <si>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</si>
  <si>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</si>
  <si>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</si>
  <si>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</si>
  <si>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</si>
  <si>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</si>
  <si>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</si>
  <si>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</si>
  <si>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</si>
  <si>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</si>
  <si>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</si>
  <si>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</si>
  <si>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</si>
  <si>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</si>
  <si>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</si>
  <si>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</si>
  <si>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</si>
  <si>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</si>
  <si>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</si>
  <si>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</si>
  <si>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</si>
  <si>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</si>
  <si>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</si>
  <si>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</si>
  <si>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</si>
  <si>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</si>
  <si>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</si>
  <si>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</si>
  <si>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</si>
  <si>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</si>
  <si>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</si>
  <si>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</si>
  <si>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</si>
  <si>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</si>
  <si>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</si>
  <si>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</si>
  <si>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</si>
  <si>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</si>
  <si>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</si>
  <si>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</si>
  <si>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</si>
  <si>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</si>
  <si>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</si>
  <si>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</si>
  <si>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</si>
  <si>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</si>
  <si>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</si>
  <si>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</si>
  <si>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</si>
  <si>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</si>
  <si>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</si>
  <si>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</si>
  <si>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</si>
  <si>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</si>
  <si>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</si>
  <si>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</si>
  <si>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</si>
  <si>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</si>
  <si>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</si>
  <si>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</si>
  <si>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</si>
  <si>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</si>
  <si>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</si>
  <si>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</si>
  <si>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</si>
  <si>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</si>
  <si>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</si>
  <si>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</si>
  <si>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</si>
  <si>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</si>
  <si>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</si>
  <si>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</si>
  <si>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</si>
  <si>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</si>
  <si>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</si>
  <si>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</si>
  <si>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%</t>
  </si>
  <si>
    <t>PERIODO: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</si>
</sst>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38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164" fontId="8" fillId="5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1476375</xdr:colOff>
      <xdr:row>2</xdr:row>
      <xdr:rowOff>38100</xdr:rowOff>
    </xdr:from>
    <xdr:to>
      <xdr:col>1</xdr:col>
      <xdr:colOff>4086225</xdr:colOff>
      <xdr:row>6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0B8E37-D072-4BD2-A045-D70F4F878F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61950"/>
          <a:ext cx="2609850" cy="933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200025</xdr:colOff>
      <xdr:row>1</xdr:row>
      <xdr:rowOff>0</xdr:rowOff>
    </xdr:from>
    <xdr:to>
      <xdr:col>7</xdr:col>
      <xdr:colOff>844550</xdr:colOff>
      <xdr:row>6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F6EAE82-C891-4E22-B151-1AB3F1427B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1925"/>
          <a:ext cx="2768600" cy="10382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257175</xdr:colOff>
      <xdr:row>0</xdr:row>
      <xdr:rowOff>104775</xdr:rowOff>
    </xdr:from>
    <xdr:to>
      <xdr:col>9</xdr:col>
      <xdr:colOff>504825</xdr:colOff>
      <xdr:row>6</xdr:row>
      <xdr:rowOff>219075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6E7DA5C-5F85-45B8-BC67-221CC00DEB8E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486"/>
        <a:stretch/>
      </xdr:blipFill>
      <xdr:spPr bwMode="auto">
        <a:xfrm>
          <a:off x="12534900" y="104775"/>
          <a:ext cx="1295400" cy="1219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5"/>
  <sheetViews>
    <sheetView showGridLines="0" tabSelected="1" view="pageBreakPreview" topLeftCell="A37" zoomScaleNormal="82" zoomScaleSheetLayoutView="100" workbookViewId="0">
      <selection sqref="A1:M7"/>
    </sheetView>
  </sheetViews>
  <sheetFormatPr baseColWidth="10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0.285156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5703125" style="12" customWidth="1"/>
    <col min="12" max="12" width="17" style="17" hidden="1" customWidth="1"/>
    <col min="13" max="13" width="11.42578125" style="12" hidden="1" customWidth="1"/>
    <col min="14" max="16384" width="11.42578125" style="12"/>
  </cols>
  <sheetData>
    <row r="1" spans="1:13" ht="12.7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2.75" customHeight="1" x14ac:dyDescent="0.2">
      <c r="A2" s="137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2.75" customHeight="1" x14ac:dyDescent="0.2">
      <c r="A3" s="137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2.75" customHeight="1" x14ac:dyDescent="0.2">
      <c r="A4" s="137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s="9" customFormat="1" ht="18.600000000000001" customHeight="1" x14ac:dyDescent="0.25">
      <c r="A5" s="137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9" customFormat="1" ht="18.600000000000001" customHeight="1" x14ac:dyDescent="0.25">
      <c r="A6" s="137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s="9" customFormat="1" ht="18.600000000000001" customHeight="1" x14ac:dyDescent="0.25">
      <c r="A7" s="137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99</v>
      </c>
      <c r="B12" s="10"/>
      <c r="J12" s="10" t="s">
        <v>101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 x14ac:dyDescent="0.25">
      <c r="A21" s="55"/>
      <c r="B21" s="56" t="s">
        <v>30</v>
      </c>
      <c r="C21" s="119">
        <f>C22+C23+C24+C25+C26+C27+C28+C29+C30</f>
        <v>6313439</v>
      </c>
      <c r="D21" s="119">
        <f t="shared" ref="D21:K21" si="0">D22+D23+D24+D25+D26+D27+D28+D29+D30</f>
        <v>0</v>
      </c>
      <c r="E21" s="119">
        <f t="shared" si="0"/>
        <v>518381.05999999994</v>
      </c>
      <c r="F21" s="119">
        <f t="shared" si="0"/>
        <v>0</v>
      </c>
      <c r="G21" s="119">
        <f t="shared" si="0"/>
        <v>0</v>
      </c>
      <c r="H21" s="119">
        <f t="shared" si="0"/>
        <v>0</v>
      </c>
      <c r="I21" s="119">
        <f t="shared" si="0"/>
        <v>0</v>
      </c>
      <c r="J21" s="119">
        <f t="shared" si="0"/>
        <v>42046.52</v>
      </c>
      <c r="K21" s="119">
        <f t="shared" si="0"/>
        <v>0</v>
      </c>
      <c r="L21" s="99"/>
    </row>
    <row r="22" spans="1:16" s="60" customFormat="1" x14ac:dyDescent="0.2">
      <c r="A22" s="58">
        <v>2100</v>
      </c>
      <c r="B22" s="59" t="s">
        <v>59</v>
      </c>
      <c r="C22" s="115">
        <v>1541240</v>
      </c>
      <c r="D22" s="116"/>
      <c r="E22" s="117">
        <v>101155.09</v>
      </c>
      <c r="F22" s="116"/>
      <c r="G22" s="116"/>
      <c r="H22" s="116"/>
      <c r="I22" s="118"/>
      <c r="J22" s="116"/>
      <c r="L22" s="114"/>
      <c r="M22" s="105"/>
    </row>
    <row r="23" spans="1:16" s="60" customFormat="1" x14ac:dyDescent="0.2">
      <c r="A23" s="58">
        <v>2200</v>
      </c>
      <c r="B23" s="59" t="s">
        <v>60</v>
      </c>
      <c r="C23" s="107">
        <v>929761</v>
      </c>
      <c r="D23" s="110"/>
      <c r="E23" s="111">
        <v>2640</v>
      </c>
      <c r="F23" s="110"/>
      <c r="G23" s="111"/>
      <c r="H23" s="110"/>
      <c r="I23" s="111"/>
      <c r="J23" s="110"/>
      <c r="K23" s="110"/>
      <c r="L23" s="114"/>
      <c r="M23" s="105"/>
    </row>
    <row r="24" spans="1:16" s="60" customFormat="1" x14ac:dyDescent="0.2">
      <c r="A24" s="58">
        <v>2300</v>
      </c>
      <c r="B24" s="59" t="s">
        <v>61</v>
      </c>
      <c r="C24" s="107">
        <v>0</v>
      </c>
      <c r="D24" s="110"/>
      <c r="E24" s="111"/>
      <c r="F24" s="110"/>
      <c r="G24" s="111"/>
      <c r="H24" s="110"/>
      <c r="I24" s="111"/>
      <c r="J24" s="110"/>
      <c r="K24" s="110"/>
      <c r="L24" s="114"/>
      <c r="M24" s="105"/>
    </row>
    <row r="25" spans="1:16" s="60" customFormat="1" x14ac:dyDescent="0.2">
      <c r="A25" s="58">
        <v>2400</v>
      </c>
      <c r="B25" s="59" t="s">
        <v>31</v>
      </c>
      <c r="C25" s="107">
        <v>555810</v>
      </c>
      <c r="D25" s="110"/>
      <c r="E25" s="111">
        <v>20332.150000000001</v>
      </c>
      <c r="F25" s="110"/>
      <c r="G25" s="111"/>
      <c r="H25" s="110"/>
      <c r="I25" s="111"/>
      <c r="J25" s="110"/>
      <c r="K25" s="110"/>
      <c r="L25" s="114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1193185</v>
      </c>
      <c r="D26" s="110"/>
      <c r="E26" s="111">
        <v>157609.22</v>
      </c>
      <c r="F26" s="110"/>
      <c r="G26" s="111"/>
      <c r="H26" s="110"/>
      <c r="I26" s="111"/>
      <c r="J26" s="110"/>
      <c r="K26" s="110"/>
      <c r="L26" s="114"/>
      <c r="M26" s="105"/>
    </row>
    <row r="27" spans="1:16" s="64" customFormat="1" x14ac:dyDescent="0.2">
      <c r="A27" s="63">
        <v>2600</v>
      </c>
      <c r="B27" s="62" t="s">
        <v>32</v>
      </c>
      <c r="C27" s="107">
        <v>811783</v>
      </c>
      <c r="D27" s="110"/>
      <c r="E27" s="111">
        <v>196363.61</v>
      </c>
      <c r="F27" s="110"/>
      <c r="G27" s="111"/>
      <c r="H27" s="110"/>
      <c r="I27" s="111"/>
      <c r="J27" s="110"/>
      <c r="K27" s="110"/>
      <c r="L27" s="114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190198</v>
      </c>
      <c r="D28" s="110"/>
      <c r="E28" s="111">
        <v>6852.1</v>
      </c>
      <c r="F28" s="110"/>
      <c r="G28" s="111"/>
      <c r="H28" s="110"/>
      <c r="I28" s="111"/>
      <c r="J28" s="110"/>
      <c r="K28" s="110"/>
      <c r="L28" s="114"/>
      <c r="M28" s="106"/>
    </row>
    <row r="29" spans="1:16" s="64" customFormat="1" ht="25.5" x14ac:dyDescent="0.2">
      <c r="A29" s="61">
        <v>2800</v>
      </c>
      <c r="B29" s="62" t="s">
        <v>64</v>
      </c>
      <c r="C29" s="107">
        <v>0</v>
      </c>
      <c r="D29" s="110"/>
      <c r="E29" s="111"/>
      <c r="F29" s="110"/>
      <c r="G29" s="111"/>
      <c r="H29" s="110"/>
      <c r="I29" s="111"/>
      <c r="J29" s="110"/>
      <c r="K29" s="110"/>
      <c r="L29" s="100"/>
    </row>
    <row r="30" spans="1:16" s="64" customFormat="1" ht="16.149999999999999" customHeight="1" thickBot="1" x14ac:dyDescent="0.25">
      <c r="A30" s="63">
        <v>2900</v>
      </c>
      <c r="B30" s="62" t="s">
        <v>33</v>
      </c>
      <c r="C30" s="107">
        <v>1091462</v>
      </c>
      <c r="D30" s="110"/>
      <c r="E30" s="111">
        <v>33428.89</v>
      </c>
      <c r="F30" s="110"/>
      <c r="G30" s="111"/>
      <c r="H30" s="110"/>
      <c r="I30" s="111"/>
      <c r="J30" s="110">
        <v>42046.52</v>
      </c>
      <c r="K30" s="110"/>
      <c r="L30" s="100"/>
    </row>
    <row r="31" spans="1:16" s="67" customFormat="1" ht="13.5" thickBot="1" x14ac:dyDescent="0.25">
      <c r="A31" s="65"/>
      <c r="B31" s="56" t="s">
        <v>75</v>
      </c>
      <c r="C31" s="119">
        <f>C32+C33+C34+C35+C36+C37+C38+C39</f>
        <v>32855488</v>
      </c>
      <c r="D31" s="119">
        <f t="shared" ref="D31:K31" si="1">D32+D33+D34+D35+D36+D37+D38+D39</f>
        <v>0</v>
      </c>
      <c r="E31" s="119">
        <f t="shared" si="1"/>
        <v>3714951.181034483</v>
      </c>
      <c r="F31" s="119">
        <f t="shared" si="1"/>
        <v>0</v>
      </c>
      <c r="G31" s="119">
        <f t="shared" si="1"/>
        <v>1740870.0500000003</v>
      </c>
      <c r="H31" s="119">
        <f t="shared" si="1"/>
        <v>0</v>
      </c>
      <c r="I31" s="119">
        <f t="shared" si="1"/>
        <v>0</v>
      </c>
      <c r="J31" s="119">
        <f t="shared" si="1"/>
        <v>5286263.1260000011</v>
      </c>
      <c r="K31" s="119">
        <f t="shared" si="1"/>
        <v>1730288.81</v>
      </c>
      <c r="L31" s="66"/>
    </row>
    <row r="32" spans="1:16" s="60" customFormat="1" x14ac:dyDescent="0.2">
      <c r="A32" s="58">
        <v>3100</v>
      </c>
      <c r="B32" s="62" t="s">
        <v>34</v>
      </c>
      <c r="C32" s="115">
        <v>9461859</v>
      </c>
      <c r="D32" s="121"/>
      <c r="E32" s="117">
        <v>331980.83</v>
      </c>
      <c r="F32" s="121"/>
      <c r="G32" s="117">
        <v>780835.43</v>
      </c>
      <c r="H32" s="121"/>
      <c r="I32" s="117"/>
      <c r="J32" s="121">
        <v>583402.4</v>
      </c>
      <c r="K32" s="121"/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1955874</v>
      </c>
      <c r="D33" s="110"/>
      <c r="E33" s="111">
        <v>192940.88103448277</v>
      </c>
      <c r="F33" s="110"/>
      <c r="G33" s="111">
        <v>636144.06000000006</v>
      </c>
      <c r="H33" s="110"/>
      <c r="I33" s="111"/>
      <c r="J33" s="110"/>
      <c r="K33" s="110"/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8483284</v>
      </c>
      <c r="D34" s="110"/>
      <c r="E34" s="111">
        <v>1955878.85</v>
      </c>
      <c r="F34" s="110"/>
      <c r="G34" s="111">
        <v>323890.56</v>
      </c>
      <c r="H34" s="110"/>
      <c r="I34" s="111"/>
      <c r="J34" s="110">
        <v>3087476.2460000012</v>
      </c>
      <c r="K34" s="110">
        <v>463285.44</v>
      </c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4022151</v>
      </c>
      <c r="D35" s="110"/>
      <c r="F35" s="110"/>
      <c r="G35" s="111"/>
      <c r="H35" s="110"/>
      <c r="I35" s="111"/>
      <c r="J35" s="110">
        <v>1615384.48</v>
      </c>
      <c r="K35" s="110">
        <v>399847.91</v>
      </c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6985085</v>
      </c>
      <c r="D36" s="110"/>
      <c r="E36" s="111">
        <v>1232150.6200000001</v>
      </c>
      <c r="F36" s="110"/>
      <c r="G36" s="111"/>
      <c r="H36" s="110"/>
      <c r="I36" s="111"/>
      <c r="J36" s="110"/>
      <c r="K36" s="110">
        <v>820081.14</v>
      </c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>
        <v>0</v>
      </c>
      <c r="D37" s="110"/>
      <c r="E37" s="111"/>
      <c r="F37" s="110"/>
      <c r="G37" s="111"/>
      <c r="H37" s="110"/>
      <c r="I37" s="111"/>
      <c r="J37" s="110"/>
      <c r="K37" s="110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1755016</v>
      </c>
      <c r="D38" s="110"/>
      <c r="E38" s="111"/>
      <c r="F38" s="110"/>
      <c r="G38" s="111"/>
      <c r="H38" s="110"/>
      <c r="I38" s="111"/>
      <c r="J38" s="110"/>
      <c r="K38" s="110">
        <v>47074.32</v>
      </c>
      <c r="L38" s="101"/>
    </row>
    <row r="39" spans="1:12" s="60" customFormat="1" ht="16.149999999999999" customHeight="1" thickBot="1" x14ac:dyDescent="0.25">
      <c r="A39" s="71" t="s">
        <v>79</v>
      </c>
      <c r="B39" s="72" t="s">
        <v>68</v>
      </c>
      <c r="C39" s="107">
        <v>192219</v>
      </c>
      <c r="D39" s="110"/>
      <c r="E39" s="111">
        <v>2000</v>
      </c>
      <c r="F39" s="110"/>
      <c r="G39" s="111"/>
      <c r="H39" s="110"/>
      <c r="I39" s="111"/>
      <c r="J39" s="110"/>
      <c r="K39" s="110"/>
      <c r="L39" s="101"/>
    </row>
    <row r="40" spans="1:12" s="67" customFormat="1" ht="13.5" thickBot="1" x14ac:dyDescent="0.25">
      <c r="A40" s="65"/>
      <c r="B40" s="56" t="s">
        <v>80</v>
      </c>
      <c r="C40" s="119">
        <f>C41+C42+C43+C44+C45+C46+C47+C48</f>
        <v>0</v>
      </c>
      <c r="D40" s="119">
        <f t="shared" ref="D40:K40" si="2">D41+D42+D43+D44+D45+D46+D47+D48</f>
        <v>0</v>
      </c>
      <c r="E40" s="119">
        <f t="shared" si="2"/>
        <v>0</v>
      </c>
      <c r="F40" s="119">
        <f t="shared" si="2"/>
        <v>0</v>
      </c>
      <c r="G40" s="119">
        <f t="shared" si="2"/>
        <v>0</v>
      </c>
      <c r="H40" s="119">
        <f t="shared" si="2"/>
        <v>0</v>
      </c>
      <c r="I40" s="119">
        <f t="shared" si="2"/>
        <v>0</v>
      </c>
      <c r="J40" s="119">
        <f t="shared" si="2"/>
        <v>0</v>
      </c>
      <c r="K40" s="119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5">
        <v>0</v>
      </c>
      <c r="D41" s="1"/>
      <c r="E41" s="112"/>
      <c r="F41" s="1"/>
      <c r="G41" s="112"/>
      <c r="H41" s="1"/>
      <c r="I41" s="112"/>
      <c r="J41" s="1"/>
      <c r="K41" s="1"/>
      <c r="L41" s="101"/>
    </row>
    <row r="42" spans="1:12" s="64" customFormat="1" ht="28.15" customHeight="1" x14ac:dyDescent="0.2">
      <c r="A42" s="61">
        <v>5200</v>
      </c>
      <c r="B42" s="62" t="s">
        <v>69</v>
      </c>
      <c r="C42" s="115">
        <v>0</v>
      </c>
      <c r="D42" s="3"/>
      <c r="E42" s="113"/>
      <c r="F42" s="3"/>
      <c r="G42" s="113"/>
      <c r="H42" s="3"/>
      <c r="I42" s="113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15">
        <v>0</v>
      </c>
      <c r="D43" s="1"/>
      <c r="E43" s="112"/>
      <c r="F43" s="1"/>
      <c r="G43" s="112"/>
      <c r="H43" s="1"/>
      <c r="I43" s="112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15">
        <v>0</v>
      </c>
      <c r="D44" s="1"/>
      <c r="E44" s="112"/>
      <c r="F44" s="1"/>
      <c r="G44" s="112"/>
      <c r="H44" s="1"/>
      <c r="I44" s="112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15">
        <v>0</v>
      </c>
      <c r="D45" s="1"/>
      <c r="E45" s="112"/>
      <c r="F45" s="1"/>
      <c r="G45" s="112"/>
      <c r="H45" s="1"/>
      <c r="I45" s="109"/>
      <c r="J45" s="1"/>
      <c r="K45" s="1"/>
      <c r="L45" s="101"/>
    </row>
    <row r="46" spans="1:12" s="60" customFormat="1" ht="16.899999999999999" customHeight="1" x14ac:dyDescent="0.2">
      <c r="A46" s="58">
        <v>5600</v>
      </c>
      <c r="B46" s="59" t="s">
        <v>40</v>
      </c>
      <c r="C46" s="115">
        <v>0</v>
      </c>
      <c r="D46" s="1"/>
      <c r="E46" s="112"/>
      <c r="F46" s="1"/>
      <c r="G46" s="112"/>
      <c r="H46" s="1"/>
      <c r="I46" s="109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15">
        <v>0</v>
      </c>
      <c r="D47" s="1"/>
      <c r="E47" s="108"/>
      <c r="F47" s="1"/>
      <c r="G47" s="112"/>
      <c r="H47" s="1"/>
      <c r="I47" s="109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15">
        <v>0</v>
      </c>
      <c r="D48" s="123"/>
      <c r="E48" s="124"/>
      <c r="F48" s="123"/>
      <c r="G48" s="125"/>
      <c r="H48" s="123"/>
      <c r="I48" s="123"/>
      <c r="J48" s="123"/>
      <c r="K48" s="123"/>
      <c r="L48" s="101"/>
    </row>
    <row r="49" spans="1:12" ht="13.5" thickBot="1" x14ac:dyDescent="0.25">
      <c r="A49" s="76"/>
      <c r="B49" s="122" t="s">
        <v>42</v>
      </c>
      <c r="C49" s="120">
        <f>C21+C31+C40</f>
        <v>39168927</v>
      </c>
      <c r="D49" s="120">
        <f t="shared" ref="D49:K49" si="3">D21+D31+D40</f>
        <v>0</v>
      </c>
      <c r="E49" s="120">
        <f t="shared" si="3"/>
        <v>4233332.2410344826</v>
      </c>
      <c r="F49" s="120">
        <f t="shared" si="3"/>
        <v>0</v>
      </c>
      <c r="G49" s="120">
        <f t="shared" si="3"/>
        <v>1740870.0500000003</v>
      </c>
      <c r="H49" s="120">
        <f t="shared" si="3"/>
        <v>0</v>
      </c>
      <c r="I49" s="120">
        <f t="shared" si="3"/>
        <v>0</v>
      </c>
      <c r="J49" s="120">
        <f t="shared" si="3"/>
        <v>5328309.6460000006</v>
      </c>
      <c r="K49" s="120">
        <f t="shared" si="3"/>
        <v>1730288.81</v>
      </c>
      <c r="L49" s="102"/>
    </row>
    <row r="50" spans="1:12" ht="18" x14ac:dyDescent="0.25">
      <c r="A50" s="11"/>
      <c r="B50" s="133" t="s">
        <v>100</v>
      </c>
      <c r="C50" s="7"/>
      <c r="D50" s="126">
        <f>SUM(D49)/C49</f>
        <v>0</v>
      </c>
      <c r="E50" s="127">
        <f>SUM(E49:F49)</f>
        <v>4233332.2410344826</v>
      </c>
      <c r="F50" s="126">
        <f>SUM(E50)/C49</f>
        <v>0.10807884119558554</v>
      </c>
      <c r="G50" s="128"/>
      <c r="H50" s="127">
        <f>SUM(G49:J49)</f>
        <v>7069179.6960000005</v>
      </c>
      <c r="I50" s="126">
        <f>SUM(H50)/C49</f>
        <v>0.18047927879157885</v>
      </c>
      <c r="J50" s="128"/>
      <c r="K50" s="126">
        <f>SUM(K49)/C49</f>
        <v>4.4175037268700264E-2</v>
      </c>
      <c r="L50" s="129"/>
    </row>
    <row r="51" spans="1:12" ht="18" x14ac:dyDescent="0.25">
      <c r="A51" s="11"/>
      <c r="B51" s="11"/>
      <c r="C51" s="7"/>
      <c r="D51" s="130"/>
      <c r="E51" s="131"/>
      <c r="F51" s="130"/>
      <c r="G51" s="131"/>
      <c r="H51" s="131"/>
      <c r="I51" s="130"/>
      <c r="J51" s="131"/>
      <c r="K51" s="130"/>
      <c r="L51" s="132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10.807884119558555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97</v>
      </c>
      <c r="G64" s="89"/>
      <c r="H64" s="90"/>
      <c r="I64" s="86">
        <f>(((D49+G49+H49+I49+J49+K49)/C49)*100)</f>
        <v>22.465431606027913</v>
      </c>
      <c r="J64" s="2" t="s">
        <v>98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4" t="s">
        <v>73</v>
      </c>
      <c r="G65" s="134"/>
      <c r="H65" s="134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M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trimestre 2021</vt:lpstr>
      <vt:lpstr>'Primer trimestre 2021'!Área_de_impresión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Claudia</cp:lastModifiedBy>
  <cp:lastPrinted>2016-08-01T20:28:53Z</cp:lastPrinted>
  <dcterms:created xsi:type="dcterms:W3CDTF">1998-08-27T18:28:36Z</dcterms:created>
  <dcterms:modified xsi:type="dcterms:W3CDTF">2021-04-16T13:11:35Z</dcterms:modified>
</cp:coreProperties>
</file>