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cbrunel\Desktop\DG\COCODI\COCODI 2021\Cuarta sesión 2021_22 noviembre\Carpeta cuarta sesión\"/>
    </mc:Choice>
  </mc:AlternateContent>
  <xr:revisionPtr revIDLastSave="0" documentId="8_{34498CF6-B449-4257-9B66-E951CE47ECE0}" xr6:coauthVersionLast="47" xr6:coauthVersionMax="47" xr10:uidLastSave="{00000000-0000-0000-0000-000000000000}"/>
  <bookViews>
    <workbookView xWindow="0" yWindow="0" windowWidth="11415" windowHeight="8610" xr2:uid="{00000000-000D-0000-FFFF-FFFF00000000}"/>
  </bookViews>
  <sheets>
    <sheet name="Tabla 3. ECOSUR" sheetId="9" r:id="rId1"/>
  </sheets>
  <definedNames>
    <definedName name="_xlnm.Print_Area" localSheetId="0">'Tabla 3. ECOSUR'!$A$1:$M$42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9" l="1"/>
  <c r="C32" i="9" l="1"/>
  <c r="E42" i="9" l="1"/>
  <c r="G40" i="9" l="1"/>
  <c r="B29" i="9" l="1"/>
  <c r="C29" i="9"/>
  <c r="D29" i="9"/>
  <c r="E29" i="9"/>
  <c r="F29" i="9"/>
  <c r="G29" i="9" l="1"/>
  <c r="H29" i="9" s="1"/>
  <c r="D34" i="9"/>
  <c r="D33" i="9"/>
  <c r="H33" i="9" s="1"/>
  <c r="D32" i="9"/>
  <c r="D31" i="9"/>
  <c r="D30" i="9"/>
  <c r="E34" i="9"/>
  <c r="E33" i="9"/>
  <c r="E32" i="9"/>
  <c r="E31" i="9"/>
  <c r="E30" i="9"/>
  <c r="D42" i="9"/>
  <c r="C42" i="9"/>
  <c r="B42" i="9"/>
  <c r="G38" i="9"/>
  <c r="F34" i="9"/>
  <c r="C34" i="9"/>
  <c r="B34" i="9"/>
  <c r="F33" i="9"/>
  <c r="C33" i="9"/>
  <c r="B33" i="9"/>
  <c r="F32" i="9"/>
  <c r="B32" i="9"/>
  <c r="F31" i="9"/>
  <c r="C31" i="9"/>
  <c r="B31" i="9"/>
  <c r="F30" i="9"/>
  <c r="C30" i="9"/>
  <c r="B30" i="9"/>
  <c r="F24" i="9"/>
  <c r="E24" i="9"/>
  <c r="D24" i="9"/>
  <c r="C24" i="9"/>
  <c r="B24" i="9"/>
  <c r="G23" i="9"/>
  <c r="H23" i="9" s="1"/>
  <c r="H22" i="9"/>
  <c r="G22" i="9"/>
  <c r="G21" i="9"/>
  <c r="H21" i="9" s="1"/>
  <c r="G20" i="9"/>
  <c r="H20" i="9" s="1"/>
  <c r="G19" i="9"/>
  <c r="H19" i="9" s="1"/>
  <c r="G18" i="9"/>
  <c r="H18" i="9" s="1"/>
  <c r="F13" i="9"/>
  <c r="E13" i="9"/>
  <c r="D13" i="9"/>
  <c r="C13" i="9"/>
  <c r="B13" i="9"/>
  <c r="H12" i="9"/>
  <c r="G12" i="9"/>
  <c r="H11" i="9"/>
  <c r="G11" i="9"/>
  <c r="G10" i="9"/>
  <c r="H10" i="9" s="1"/>
  <c r="G9" i="9"/>
  <c r="G8" i="9"/>
  <c r="H8" i="9" s="1"/>
  <c r="G7" i="9"/>
  <c r="H7" i="9" s="1"/>
  <c r="G34" i="9" l="1"/>
  <c r="H34" i="9" s="1"/>
  <c r="G33" i="9"/>
  <c r="G32" i="9"/>
  <c r="H32" i="9" s="1"/>
  <c r="E35" i="9"/>
  <c r="F35" i="9"/>
  <c r="D35" i="9"/>
  <c r="B35" i="9"/>
  <c r="G13" i="9"/>
  <c r="H13" i="9" s="1"/>
  <c r="G42" i="9"/>
  <c r="C35" i="9"/>
  <c r="G30" i="9"/>
  <c r="H30" i="9" s="1"/>
  <c r="G24" i="9"/>
  <c r="H24" i="9" s="1"/>
  <c r="H9" i="9"/>
  <c r="G31" i="9"/>
  <c r="H31" i="9" s="1"/>
  <c r="G35" i="9" l="1"/>
  <c r="H35" i="9" s="1"/>
</calcChain>
</file>

<file path=xl/sharedStrings.xml><?xml version="1.0" encoding="utf-8"?>
<sst xmlns="http://schemas.openxmlformats.org/spreadsheetml/2006/main" count="63" uniqueCount="34">
  <si>
    <t>Total</t>
  </si>
  <si>
    <t>O001 Actividades de apoyo a la función pública y buen gobierno</t>
  </si>
  <si>
    <t>M001 Actividades de apoyo administrativo</t>
  </si>
  <si>
    <t>(miles de pesos)</t>
  </si>
  <si>
    <t>(F*100)/C</t>
  </si>
  <si>
    <t>Subtotal</t>
  </si>
  <si>
    <t>(D)</t>
  </si>
  <si>
    <t>(D*100)/C</t>
  </si>
  <si>
    <t xml:space="preserve">*En caso de que algún capítulo de gasto no aplique, omitirlo en la tabla.   </t>
  </si>
  <si>
    <t>E003 Investigación científica, desarrollo e innovación</t>
  </si>
  <si>
    <t>Tabla 3.- Ejercicio del Presupuesto de Egresos por Capítulo del Gasto</t>
  </si>
  <si>
    <t>Recursos Fiscales</t>
  </si>
  <si>
    <t>Original</t>
  </si>
  <si>
    <t>anual (A)</t>
  </si>
  <si>
    <t>Modificado anual (B)</t>
  </si>
  <si>
    <t>Programado (C)</t>
  </si>
  <si>
    <t>Ejercido (D)</t>
  </si>
  <si>
    <t>Devengado (E)</t>
  </si>
  <si>
    <t>Total (D+E=F)</t>
  </si>
  <si>
    <t>Cumplimiento %</t>
  </si>
  <si>
    <t>Recursos Propios</t>
  </si>
  <si>
    <t>Programa Presupuestario</t>
  </si>
  <si>
    <t xml:space="preserve">Modificado </t>
  </si>
  <si>
    <t>anual (B)</t>
  </si>
  <si>
    <t>Ejercido</t>
  </si>
  <si>
    <t>Explicación de las causas de los sobre y sub ejercicios</t>
  </si>
  <si>
    <t>Capítulo de gasto</t>
  </si>
  <si>
    <t>Consolidado</t>
  </si>
  <si>
    <t>2021 (miles de pesos)</t>
  </si>
  <si>
    <t>Enero - Septiembre</t>
  </si>
  <si>
    <t xml:space="preserve">El presupuesto total ejercido más devengado en gasto corriente durante el periodo ascendió a 248,727.0 miles de pesos, lo que representó 84.29% del presupuesto programado al mismo periodo. En consecuencia, se presentó un subejercicio presupuestal de 15.71%, respecto al aprobado en el periodo. </t>
  </si>
  <si>
    <t>Se aprecia un ejercicio presupuestal de 89.43% del programado. El subejercicio se originó debido a que al cierre del periodo se tenía en proceso de comprobación los gastos ejecutados en la realización de las actividades sustantivas del Centro. De igual manera, el personal está trabajando de forma escalonada en las oficinas y sus hogares; se han limitado los viajes nacionales e internacionales y las salidas a campo para el desarrollo de actividades de investigación y posgrado, atendiendo las recomendaciones del Gobierno Federal de mantener la "sana distancia" por la contingencia sanitaria del coronavirus (COVID-19).</t>
  </si>
  <si>
    <t>Se aprecia un ejercicio presupuestal de 36.87% del programado. El subejercicio se explica principalmente por la contingencia sanitaria del coronavirus (COVID-19), que ha obligado a limitar los viajes nacionales e internacionales y salidas para realizar actividades de investigación de trabajo de campo; asimismo, el personal ha trabajado de forma escalonada en las oficinas y sus hogares, incrementado el trabajo a través del sistema de videoconferencias y reuniones virtuales; cabe señalar que los ingresos de los proyectos autorizados están programados para ser erogados durante el ejercicio 2021. En otro ámbito, las fuentes de financiamiento nacionales e internacionales redujeron las convocatorias para el financiamiento de proyectos de investigación.</t>
  </si>
  <si>
    <t xml:space="preserve">El programa presupuestario "E" canaliza 90.0% del presupuesto modificado y refleja un ejercicio de 78.66% del presupuesto programado en el periodo. El subejercicio proviene principalmente de los recursos propios. Además de la contingencia sanitaria que limita las convocatorias, los proyectos autorizados de recursos propios recibieron recursos al final de periodo, por lo tanto, aún están en proceso de ejercer dichos recursos durante el úlltimo trimestre del ejercicio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</si>
</sst>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Red]\-#,##0.0\ "/>
  </numFmts>
  <fonts count="10">
    <font>
      <sz val="10"/>
      <name val="Arial"/>
    </font>
    <font>
      <sz val="11"/>
      <color theme="1"/>
      <name val="Calibri"/>
      <family val="2"/>
      <scheme val="minor"/>
    </font>
    <font>
      <sz val="10"/>
      <name val="Arial"/>
      <family val="2"/>
    </font>
    <font>
      <b/>
      <sz val="7"/>
      <color theme="1"/>
      <name val="Soberana Sans"/>
      <family val="3"/>
    </font>
    <font>
      <b/>
      <sz val="11"/>
      <color theme="0"/>
      <name val="Candara"/>
      <family val="2"/>
    </font>
    <font>
      <b/>
      <sz val="9"/>
      <color theme="0"/>
      <name val="Candara"/>
      <family val="2"/>
    </font>
    <font>
      <sz val="9"/>
      <color theme="1"/>
      <name val="Candara"/>
      <family val="2"/>
    </font>
    <font>
      <b/>
      <sz val="9"/>
      <color theme="1"/>
      <name val="Candara"/>
      <family val="2"/>
    </font>
    <font>
      <sz val="9"/>
      <name val="Candara"/>
      <family val="2"/>
    </font>
    <font>
      <sz val="8"/>
      <name val="Candara"/>
      <family val="2"/>
    </font>
  </fonts>
  <fills count="4">
    <fill>
      <patternFill patternType="none"/>
    </fill>
    <fill>
      <patternFill patternType="gray125"/>
    </fill>
    <fill>
      <patternFill patternType="solid">
        <fgColor theme="0"/>
        <bgColor indexed="64"/>
      </patternFill>
    </fill>
    <fill>
      <patternFill patternType="solid">
        <fgColor rgb="FFB38E5D"/>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112">
    <xf numFmtId="0" fontId="0" fillId="0" borderId="0" xfId="0"/>
    <xf numFmtId="0" fontId="1" fillId="0" borderId="0" xfId="1"/>
    <xf numFmtId="0" fontId="3" fillId="0" borderId="0" xfId="1" applyFont="1" applyAlignment="1">
      <alignment vertical="center"/>
    </xf>
    <xf numFmtId="0" fontId="6" fillId="2" borderId="12" xfId="1" applyFont="1" applyFill="1" applyBorder="1" applyAlignment="1">
      <alignment vertical="center"/>
    </xf>
    <xf numFmtId="0" fontId="6" fillId="2" borderId="2" xfId="1" applyFont="1" applyFill="1" applyBorder="1" applyAlignment="1">
      <alignment vertical="center"/>
    </xf>
    <xf numFmtId="0" fontId="7" fillId="2" borderId="2"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6" fillId="2" borderId="12" xfId="1" applyFont="1" applyFill="1" applyBorder="1" applyAlignment="1">
      <alignment horizontal="center" vertical="center"/>
    </xf>
    <xf numFmtId="164" fontId="6" fillId="2" borderId="2" xfId="1" applyNumberFormat="1" applyFont="1" applyFill="1" applyBorder="1" applyAlignment="1">
      <alignment vertical="center"/>
    </xf>
    <xf numFmtId="164" fontId="6" fillId="0" borderId="2" xfId="1" applyNumberFormat="1" applyFont="1" applyFill="1" applyBorder="1" applyAlignment="1">
      <alignment vertical="center"/>
    </xf>
    <xf numFmtId="0" fontId="7" fillId="0" borderId="14" xfId="1" applyFont="1" applyBorder="1" applyAlignment="1">
      <alignment vertical="center"/>
    </xf>
    <xf numFmtId="164" fontId="7" fillId="0" borderId="11" xfId="1" applyNumberFormat="1" applyFont="1" applyBorder="1" applyAlignment="1">
      <alignment vertical="center"/>
    </xf>
    <xf numFmtId="164" fontId="7" fillId="0" borderId="11" xfId="1" applyNumberFormat="1" applyFont="1" applyFill="1" applyBorder="1" applyAlignment="1">
      <alignment vertical="center"/>
    </xf>
    <xf numFmtId="0" fontId="6" fillId="0" borderId="12" xfId="1" applyFont="1" applyBorder="1" applyAlignment="1">
      <alignment vertical="center"/>
    </xf>
    <xf numFmtId="0" fontId="6" fillId="0" borderId="15" xfId="1" applyFont="1" applyBorder="1" applyAlignment="1">
      <alignment vertical="center" wrapText="1"/>
    </xf>
    <xf numFmtId="0" fontId="6" fillId="0" borderId="21" xfId="1" applyFont="1" applyBorder="1" applyAlignment="1">
      <alignment vertical="center" wrapText="1"/>
    </xf>
    <xf numFmtId="164" fontId="6" fillId="0" borderId="21" xfId="1" applyNumberFormat="1" applyFont="1" applyFill="1" applyBorder="1" applyAlignment="1">
      <alignment horizontal="right" vertical="center"/>
    </xf>
    <xf numFmtId="0" fontId="6" fillId="0" borderId="13" xfId="1" applyFont="1" applyBorder="1" applyAlignment="1">
      <alignment vertical="center" wrapText="1"/>
    </xf>
    <xf numFmtId="164" fontId="6" fillId="0" borderId="24" xfId="1" applyNumberFormat="1" applyFont="1" applyBorder="1" applyAlignment="1">
      <alignment horizontal="right" vertical="center"/>
    </xf>
    <xf numFmtId="164" fontId="0" fillId="0" borderId="0" xfId="0" applyNumberFormat="1"/>
    <xf numFmtId="2" fontId="0" fillId="0" borderId="0" xfId="0" applyNumberFormat="1"/>
    <xf numFmtId="0" fontId="5" fillId="3" borderId="13" xfId="1" applyFont="1" applyFill="1" applyBorder="1" applyAlignment="1">
      <alignment horizontal="center" vertical="center" wrapText="1"/>
    </xf>
    <xf numFmtId="0" fontId="5" fillId="3" borderId="13"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14" xfId="1" applyFont="1" applyFill="1" applyBorder="1" applyAlignment="1">
      <alignment horizontal="center" vertical="center"/>
    </xf>
    <xf numFmtId="164" fontId="5" fillId="3" borderId="14" xfId="1" applyNumberFormat="1" applyFont="1" applyFill="1" applyBorder="1" applyAlignment="1">
      <alignment vertical="center"/>
    </xf>
    <xf numFmtId="164" fontId="6" fillId="0" borderId="12" xfId="1" applyNumberFormat="1" applyFont="1" applyFill="1" applyBorder="1" applyAlignment="1">
      <alignment horizontal="right" vertical="center"/>
    </xf>
    <xf numFmtId="164" fontId="6" fillId="0" borderId="31" xfId="1" applyNumberFormat="1" applyFont="1" applyFill="1" applyBorder="1" applyAlignment="1">
      <alignment horizontal="right" vertical="center"/>
    </xf>
    <xf numFmtId="164" fontId="1" fillId="0" borderId="0" xfId="1" applyNumberFormat="1"/>
    <xf numFmtId="0" fontId="8" fillId="2" borderId="0"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8"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4" xfId="1" applyFont="1" applyFill="1" applyBorder="1" applyAlignment="1">
      <alignment horizontal="center" vertical="center"/>
    </xf>
    <xf numFmtId="0" fontId="7" fillId="2" borderId="15" xfId="1" applyFont="1" applyFill="1" applyBorder="1" applyAlignment="1">
      <alignment horizontal="center" vertical="center" wrapText="1"/>
    </xf>
    <xf numFmtId="0" fontId="7" fillId="2" borderId="13" xfId="1" applyFont="1" applyFill="1" applyBorder="1" applyAlignment="1">
      <alignment horizontal="center" vertical="center" wrapText="1"/>
    </xf>
    <xf numFmtId="2" fontId="6" fillId="2" borderId="22" xfId="1" applyNumberFormat="1" applyFont="1" applyFill="1" applyBorder="1" applyAlignment="1">
      <alignment horizontal="center" vertical="center"/>
    </xf>
    <xf numFmtId="2" fontId="6" fillId="2" borderId="23" xfId="1" applyNumberFormat="1" applyFont="1" applyFill="1" applyBorder="1" applyAlignment="1">
      <alignment horizontal="center" vertical="center"/>
    </xf>
    <xf numFmtId="0" fontId="7" fillId="2" borderId="12" xfId="1" applyFont="1" applyFill="1" applyBorder="1" applyAlignment="1">
      <alignment vertical="center" wrapText="1"/>
    </xf>
    <xf numFmtId="0" fontId="7" fillId="2" borderId="13" xfId="1" applyFont="1" applyFill="1" applyBorder="1" applyAlignment="1">
      <alignment vertical="center" wrapText="1"/>
    </xf>
    <xf numFmtId="0" fontId="7" fillId="2" borderId="12" xfId="1" applyFont="1" applyFill="1" applyBorder="1" applyAlignment="1">
      <alignment horizontal="center" vertical="center" wrapText="1"/>
    </xf>
    <xf numFmtId="2" fontId="7" fillId="2" borderId="8" xfId="1" applyNumberFormat="1" applyFont="1" applyFill="1" applyBorder="1" applyAlignment="1">
      <alignment horizontal="center" vertical="center"/>
    </xf>
    <xf numFmtId="2" fontId="7" fillId="2" borderId="5" xfId="1" applyNumberFormat="1" applyFont="1" applyFill="1" applyBorder="1" applyAlignment="1">
      <alignment horizontal="center" vertical="center"/>
    </xf>
    <xf numFmtId="164" fontId="6" fillId="0" borderId="8" xfId="1" applyNumberFormat="1" applyFont="1" applyFill="1" applyBorder="1" applyAlignment="1">
      <alignment horizontal="right" vertical="center"/>
    </xf>
    <xf numFmtId="164" fontId="6" fillId="0" borderId="5" xfId="1" applyNumberFormat="1" applyFont="1" applyFill="1" applyBorder="1" applyAlignment="1">
      <alignment horizontal="right" vertical="center"/>
    </xf>
    <xf numFmtId="2" fontId="6" fillId="0" borderId="8" xfId="1" applyNumberFormat="1" applyFont="1" applyFill="1" applyBorder="1" applyAlignment="1">
      <alignment horizontal="center" vertical="center"/>
    </xf>
    <xf numFmtId="2" fontId="6" fillId="0" borderId="4" xfId="1" applyNumberFormat="1" applyFont="1" applyFill="1" applyBorder="1" applyAlignment="1">
      <alignment horizontal="center" vertical="center"/>
    </xf>
    <xf numFmtId="2" fontId="6" fillId="0" borderId="5" xfId="1" applyNumberFormat="1" applyFont="1" applyFill="1" applyBorder="1" applyAlignment="1">
      <alignment horizontal="center"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6" fillId="2" borderId="3" xfId="1" applyFont="1" applyFill="1" applyBorder="1" applyAlignment="1">
      <alignment vertical="center"/>
    </xf>
    <xf numFmtId="0" fontId="6" fillId="2" borderId="7" xfId="1" applyFont="1" applyFill="1" applyBorder="1" applyAlignment="1">
      <alignment vertical="center"/>
    </xf>
    <xf numFmtId="2" fontId="6" fillId="0" borderId="22" xfId="1" applyNumberFormat="1" applyFont="1" applyFill="1" applyBorder="1" applyAlignment="1">
      <alignment horizontal="center" vertical="center"/>
    </xf>
    <xf numFmtId="2" fontId="6" fillId="0" borderId="28" xfId="1" applyNumberFormat="1" applyFont="1" applyFill="1" applyBorder="1" applyAlignment="1">
      <alignment horizontal="center" vertical="center"/>
    </xf>
    <xf numFmtId="2" fontId="6" fillId="0" borderId="23" xfId="1" applyNumberFormat="1" applyFont="1" applyFill="1" applyBorder="1" applyAlignment="1">
      <alignment horizontal="center" vertical="center"/>
    </xf>
    <xf numFmtId="2" fontId="6" fillId="2" borderId="1" xfId="1" applyNumberFormat="1" applyFont="1" applyFill="1" applyBorder="1" applyAlignment="1">
      <alignment horizontal="center" vertical="center"/>
    </xf>
    <xf numFmtId="2" fontId="6" fillId="2" borderId="2" xfId="1" applyNumberFormat="1" applyFont="1" applyFill="1" applyBorder="1" applyAlignment="1">
      <alignment horizontal="center" vertical="center"/>
    </xf>
    <xf numFmtId="0" fontId="9" fillId="0" borderId="4" xfId="1" applyFont="1" applyFill="1" applyBorder="1" applyAlignment="1">
      <alignment horizontal="justify" vertical="center" wrapText="1"/>
    </xf>
    <xf numFmtId="0" fontId="9" fillId="0" borderId="5" xfId="1" applyFont="1" applyFill="1" applyBorder="1" applyAlignment="1">
      <alignment horizontal="justify" vertical="center" wrapText="1"/>
    </xf>
    <xf numFmtId="0" fontId="9" fillId="0" borderId="0" xfId="1" applyFont="1" applyFill="1" applyBorder="1" applyAlignment="1">
      <alignment horizontal="justify" vertical="center" wrapText="1"/>
    </xf>
    <xf numFmtId="0" fontId="9" fillId="0" borderId="2" xfId="1" applyFont="1" applyFill="1" applyBorder="1" applyAlignment="1">
      <alignment horizontal="justify" vertical="center" wrapText="1"/>
    </xf>
    <xf numFmtId="0" fontId="8" fillId="0" borderId="4"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2" xfId="1" applyFont="1" applyFill="1" applyBorder="1" applyAlignment="1">
      <alignment horizontal="justify" vertical="center" wrapText="1"/>
    </xf>
    <xf numFmtId="0" fontId="5" fillId="3" borderId="3"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6" xfId="1" applyFont="1" applyFill="1" applyBorder="1" applyAlignment="1">
      <alignment horizontal="center" vertical="center"/>
    </xf>
    <xf numFmtId="0" fontId="8" fillId="0" borderId="8" xfId="1" applyFont="1" applyFill="1" applyBorder="1" applyAlignment="1">
      <alignment horizontal="justify" vertical="center" wrapText="1"/>
    </xf>
    <xf numFmtId="0" fontId="9" fillId="0" borderId="1" xfId="1" applyFont="1" applyFill="1" applyBorder="1" applyAlignment="1">
      <alignment horizontal="justify" vertical="center" wrapText="1"/>
    </xf>
    <xf numFmtId="0" fontId="9" fillId="0" borderId="3" xfId="1" applyFont="1" applyFill="1" applyBorder="1" applyAlignment="1">
      <alignment horizontal="justify" vertical="center" wrapText="1"/>
    </xf>
    <xf numFmtId="0" fontId="9" fillId="0" borderId="6" xfId="1" applyFont="1" applyFill="1" applyBorder="1" applyAlignment="1">
      <alignment horizontal="justify" vertical="center" wrapText="1"/>
    </xf>
    <xf numFmtId="0" fontId="9" fillId="0" borderId="7" xfId="1" applyFont="1" applyFill="1" applyBorder="1" applyAlignment="1">
      <alignment horizontal="justify" vertical="center" wrapText="1"/>
    </xf>
    <xf numFmtId="164" fontId="5" fillId="3" borderId="9" xfId="1" applyNumberFormat="1" applyFont="1" applyFill="1" applyBorder="1" applyAlignment="1">
      <alignment horizontal="right" vertical="center"/>
    </xf>
    <xf numFmtId="164" fontId="5" fillId="3" borderId="11" xfId="1" applyNumberFormat="1" applyFont="1" applyFill="1" applyBorder="1" applyAlignment="1">
      <alignment horizontal="right" vertical="center"/>
    </xf>
    <xf numFmtId="2" fontId="5" fillId="3" borderId="9" xfId="1" applyNumberFormat="1" applyFont="1" applyFill="1" applyBorder="1" applyAlignment="1">
      <alignment horizontal="center" vertical="center"/>
    </xf>
    <xf numFmtId="2" fontId="5" fillId="3" borderId="10"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164" fontId="6" fillId="0" borderId="25" xfId="1" applyNumberFormat="1" applyFont="1" applyBorder="1" applyAlignment="1">
      <alignment horizontal="right" vertical="center"/>
    </xf>
    <xf numFmtId="164" fontId="6" fillId="0" borderId="26" xfId="1" applyNumberFormat="1" applyFont="1" applyBorder="1" applyAlignment="1">
      <alignment horizontal="right" vertical="center"/>
    </xf>
    <xf numFmtId="2" fontId="6" fillId="0" borderId="25" xfId="1" applyNumberFormat="1" applyFont="1" applyBorder="1" applyAlignment="1">
      <alignment horizontal="center" vertical="center"/>
    </xf>
    <xf numFmtId="2" fontId="6" fillId="0" borderId="27" xfId="1" applyNumberFormat="1" applyFont="1" applyBorder="1" applyAlignment="1">
      <alignment horizontal="center" vertical="center"/>
    </xf>
    <xf numFmtId="2" fontId="6" fillId="0" borderId="26" xfId="1" applyNumberFormat="1" applyFont="1" applyBorder="1" applyAlignment="1">
      <alignment horizontal="center" vertical="center"/>
    </xf>
    <xf numFmtId="2" fontId="6" fillId="2" borderId="29" xfId="1" applyNumberFormat="1" applyFont="1" applyFill="1" applyBorder="1" applyAlignment="1">
      <alignment horizontal="center" vertical="center"/>
    </xf>
    <xf numFmtId="2" fontId="6" fillId="2" borderId="30" xfId="1" applyNumberFormat="1" applyFont="1" applyFill="1" applyBorder="1" applyAlignment="1">
      <alignment horizontal="center" vertical="center"/>
    </xf>
    <xf numFmtId="2" fontId="6" fillId="2" borderId="8" xfId="1" applyNumberFormat="1" applyFont="1" applyFill="1" applyBorder="1" applyAlignment="1">
      <alignment horizontal="center" vertical="center"/>
    </xf>
    <xf numFmtId="2" fontId="6" fillId="2" borderId="5" xfId="1" applyNumberFormat="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6"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5" xfId="1" applyFont="1" applyFill="1" applyBorder="1" applyAlignment="1">
      <alignment horizontal="center" vertical="center"/>
    </xf>
    <xf numFmtId="0" fontId="9" fillId="0" borderId="8" xfId="1" applyFont="1" applyFill="1" applyBorder="1" applyAlignment="1">
      <alignment horizontal="justify" vertical="center" wrapText="1"/>
    </xf>
    <xf numFmtId="0" fontId="9" fillId="0" borderId="0" xfId="1" applyFont="1" applyFill="1" applyAlignment="1">
      <alignment horizontal="justify" vertical="center" wrapText="1"/>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11"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9"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8" xfId="1" applyFont="1" applyFill="1" applyBorder="1" applyAlignment="1">
      <alignment horizontal="center" vertical="center"/>
    </xf>
  </cellXfs>
  <cellStyles count="3">
    <cellStyle name="Normal" xfId="0" builtinId="0"/>
    <cellStyle name="Normal 2" xfId="1" xr:uid="{00000000-0005-0000-0000-000001000000}"/>
    <cellStyle name="Porcentaje 3" xfId="2" xr:uid="{00000000-0005-0000-0000-000002000000}"/>
  </cellStyles>
  <dxfs count="0"/>
  <tableStyles count="0" defaultTableStyle="TableStyleMedium9" defaultPivotStyle="PivotStyleLight16"/>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topLeftCell="A33" zoomScale="120" zoomScaleNormal="120" workbookViewId="0">
      <selection activeCell="A44" sqref="A44"/>
    </sheetView>
  </sheetViews>
  <sheetFormatPr baseColWidth="10" defaultRowHeight="12.75"/>
  <cols>
    <col min="1" max="1" width="19.85546875" customWidth="1"/>
    <col min="2" max="2" width="13.28515625" customWidth="1"/>
    <col min="3" max="3" width="13.140625" customWidth="1"/>
    <col min="4" max="4" width="14.85546875" customWidth="1"/>
    <col min="5" max="5" width="12.85546875" customWidth="1"/>
    <col min="6" max="7" width="12.5703125" customWidth="1"/>
  </cols>
  <sheetData>
    <row r="1" spans="1:19" ht="18" customHeight="1" thickBot="1">
      <c r="A1" s="101" t="s">
        <v>10</v>
      </c>
      <c r="B1" s="102"/>
      <c r="C1" s="102"/>
      <c r="D1" s="102"/>
      <c r="E1" s="102"/>
      <c r="F1" s="102"/>
      <c r="G1" s="102"/>
      <c r="H1" s="102"/>
      <c r="I1" s="102"/>
      <c r="J1" s="102"/>
      <c r="K1" s="102"/>
      <c r="L1" s="102"/>
      <c r="M1" s="103"/>
    </row>
    <row r="2" spans="1:19" ht="11.25" customHeight="1">
      <c r="A2" s="31" t="s">
        <v>11</v>
      </c>
      <c r="B2" s="33">
        <v>2021</v>
      </c>
      <c r="C2" s="35"/>
      <c r="D2" s="35"/>
      <c r="E2" s="35"/>
      <c r="F2" s="35"/>
      <c r="G2" s="35"/>
      <c r="H2" s="35"/>
      <c r="I2" s="104"/>
      <c r="J2" s="105" t="s">
        <v>25</v>
      </c>
      <c r="K2" s="106"/>
      <c r="L2" s="106"/>
      <c r="M2" s="107"/>
    </row>
    <row r="3" spans="1:19" ht="21" customHeight="1" thickBot="1">
      <c r="A3" s="32"/>
      <c r="B3" s="69" t="s">
        <v>3</v>
      </c>
      <c r="C3" s="71"/>
      <c r="D3" s="71"/>
      <c r="E3" s="71"/>
      <c r="F3" s="71"/>
      <c r="G3" s="71"/>
      <c r="H3" s="71"/>
      <c r="I3" s="111"/>
      <c r="J3" s="108"/>
      <c r="K3" s="109"/>
      <c r="L3" s="109"/>
      <c r="M3" s="110"/>
    </row>
    <row r="4" spans="1:19" ht="15.75" customHeight="1" thickBot="1">
      <c r="A4" s="3"/>
      <c r="B4" s="4"/>
      <c r="C4" s="4"/>
      <c r="D4" s="94" t="s">
        <v>29</v>
      </c>
      <c r="E4" s="95"/>
      <c r="F4" s="95"/>
      <c r="G4" s="96"/>
      <c r="H4" s="97" t="s">
        <v>19</v>
      </c>
      <c r="I4" s="98"/>
      <c r="J4" s="99" t="s">
        <v>31</v>
      </c>
      <c r="K4" s="61"/>
      <c r="L4" s="61"/>
      <c r="M4" s="62"/>
    </row>
    <row r="5" spans="1:19" ht="16.5" customHeight="1">
      <c r="A5" s="40" t="s">
        <v>26</v>
      </c>
      <c r="B5" s="5" t="s">
        <v>12</v>
      </c>
      <c r="C5" s="42" t="s">
        <v>14</v>
      </c>
      <c r="D5" s="36" t="s">
        <v>15</v>
      </c>
      <c r="E5" s="36" t="s">
        <v>16</v>
      </c>
      <c r="F5" s="36" t="s">
        <v>17</v>
      </c>
      <c r="G5" s="36" t="s">
        <v>18</v>
      </c>
      <c r="H5" s="52" t="s">
        <v>4</v>
      </c>
      <c r="I5" s="53"/>
      <c r="J5" s="73"/>
      <c r="K5" s="100"/>
      <c r="L5" s="100"/>
      <c r="M5" s="64"/>
    </row>
    <row r="6" spans="1:19" ht="16.5" customHeight="1" thickBot="1">
      <c r="A6" s="41"/>
      <c r="B6" s="6" t="s">
        <v>13</v>
      </c>
      <c r="C6" s="37"/>
      <c r="D6" s="37"/>
      <c r="E6" s="37"/>
      <c r="F6" s="37"/>
      <c r="G6" s="37"/>
      <c r="H6" s="54"/>
      <c r="I6" s="55"/>
      <c r="J6" s="73"/>
      <c r="K6" s="100"/>
      <c r="L6" s="100"/>
      <c r="M6" s="64"/>
    </row>
    <row r="7" spans="1:19" ht="12.95" customHeight="1">
      <c r="A7" s="7">
        <v>1000</v>
      </c>
      <c r="B7" s="8">
        <v>317288</v>
      </c>
      <c r="C7" s="8">
        <v>325701.8</v>
      </c>
      <c r="D7" s="8">
        <v>228142.8</v>
      </c>
      <c r="E7" s="8">
        <v>208016.1</v>
      </c>
      <c r="F7" s="8">
        <v>0</v>
      </c>
      <c r="G7" s="8">
        <f t="shared" ref="G7:G12" si="0">+E7+F7</f>
        <v>208016.1</v>
      </c>
      <c r="H7" s="89">
        <f t="shared" ref="H7:H13" si="1">IF(D7&lt;=0,0,(G7*100)/D7)</f>
        <v>91.178025342022636</v>
      </c>
      <c r="I7" s="90"/>
      <c r="J7" s="73"/>
      <c r="K7" s="100"/>
      <c r="L7" s="100"/>
      <c r="M7" s="64"/>
    </row>
    <row r="8" spans="1:19" ht="12.95" customHeight="1">
      <c r="A8" s="7">
        <v>2000</v>
      </c>
      <c r="B8" s="8">
        <v>6313.4</v>
      </c>
      <c r="C8" s="8">
        <v>7786.3</v>
      </c>
      <c r="D8" s="8">
        <v>5405.8</v>
      </c>
      <c r="E8" s="8">
        <v>3452.9</v>
      </c>
      <c r="F8" s="8">
        <v>26</v>
      </c>
      <c r="G8" s="8">
        <f t="shared" si="0"/>
        <v>3478.9</v>
      </c>
      <c r="H8" s="38">
        <f t="shared" si="1"/>
        <v>64.354952088497541</v>
      </c>
      <c r="I8" s="39"/>
      <c r="J8" s="73"/>
      <c r="K8" s="100"/>
      <c r="L8" s="100"/>
      <c r="M8" s="64"/>
    </row>
    <row r="9" spans="1:19" ht="12.95" customHeight="1">
      <c r="A9" s="7">
        <v>3000</v>
      </c>
      <c r="B9" s="8">
        <v>43615.3</v>
      </c>
      <c r="C9" s="8">
        <v>42142.400000000001</v>
      </c>
      <c r="D9" s="8">
        <v>29789.200000000001</v>
      </c>
      <c r="E9" s="8">
        <v>24298.7</v>
      </c>
      <c r="F9" s="8">
        <v>143.4</v>
      </c>
      <c r="G9" s="8">
        <f t="shared" si="0"/>
        <v>24442.100000000002</v>
      </c>
      <c r="H9" s="38">
        <f t="shared" si="1"/>
        <v>82.050206114967835</v>
      </c>
      <c r="I9" s="39"/>
      <c r="J9" s="73"/>
      <c r="K9" s="100"/>
      <c r="L9" s="100"/>
      <c r="M9" s="64"/>
      <c r="O9" s="20"/>
    </row>
    <row r="10" spans="1:19" ht="12.95" customHeight="1">
      <c r="A10" s="7">
        <v>4000</v>
      </c>
      <c r="B10" s="8">
        <v>3847.9</v>
      </c>
      <c r="C10" s="8">
        <v>3847.9</v>
      </c>
      <c r="D10" s="8">
        <v>2900.5</v>
      </c>
      <c r="E10" s="8">
        <v>2154</v>
      </c>
      <c r="F10" s="8">
        <v>0</v>
      </c>
      <c r="G10" s="8">
        <f t="shared" si="0"/>
        <v>2154</v>
      </c>
      <c r="H10" s="38">
        <f>IF(D10&lt;=0,0,(G10*100)/D10)</f>
        <v>74.263058093432164</v>
      </c>
      <c r="I10" s="39"/>
      <c r="J10" s="73"/>
      <c r="K10" s="100"/>
      <c r="L10" s="100"/>
      <c r="M10" s="64"/>
    </row>
    <row r="11" spans="1:19" ht="12.95" customHeight="1">
      <c r="A11" s="7">
        <v>5000</v>
      </c>
      <c r="B11" s="8">
        <v>0</v>
      </c>
      <c r="C11" s="8">
        <v>0</v>
      </c>
      <c r="D11" s="8">
        <v>0</v>
      </c>
      <c r="E11" s="8">
        <v>0</v>
      </c>
      <c r="F11" s="8">
        <v>0</v>
      </c>
      <c r="G11" s="8">
        <f t="shared" si="0"/>
        <v>0</v>
      </c>
      <c r="H11" s="38">
        <f t="shared" si="1"/>
        <v>0</v>
      </c>
      <c r="I11" s="39"/>
      <c r="J11" s="73"/>
      <c r="K11" s="100"/>
      <c r="L11" s="100"/>
      <c r="M11" s="64"/>
    </row>
    <row r="12" spans="1:19" ht="12.95" customHeight="1" thickBot="1">
      <c r="A12" s="7">
        <v>6000</v>
      </c>
      <c r="B12" s="8">
        <v>0</v>
      </c>
      <c r="C12" s="9">
        <v>0</v>
      </c>
      <c r="D12" s="8">
        <v>0</v>
      </c>
      <c r="E12" s="8">
        <v>0</v>
      </c>
      <c r="F12" s="8">
        <v>0</v>
      </c>
      <c r="G12" s="8">
        <f t="shared" si="0"/>
        <v>0</v>
      </c>
      <c r="H12" s="59">
        <f t="shared" si="1"/>
        <v>0</v>
      </c>
      <c r="I12" s="60"/>
      <c r="J12" s="73"/>
      <c r="K12" s="100"/>
      <c r="L12" s="100"/>
      <c r="M12" s="64"/>
    </row>
    <row r="13" spans="1:19" ht="15" customHeight="1" thickBot="1">
      <c r="A13" s="10" t="s">
        <v>5</v>
      </c>
      <c r="B13" s="11">
        <f t="shared" ref="B13:G13" si="2">SUM(B7:B12)</f>
        <v>371064.60000000003</v>
      </c>
      <c r="C13" s="12">
        <f t="shared" si="2"/>
        <v>379478.4</v>
      </c>
      <c r="D13" s="11">
        <f t="shared" si="2"/>
        <v>266238.3</v>
      </c>
      <c r="E13" s="11">
        <f t="shared" si="2"/>
        <v>237921.7</v>
      </c>
      <c r="F13" s="11">
        <f t="shared" si="2"/>
        <v>169.4</v>
      </c>
      <c r="G13" s="11">
        <f t="shared" si="2"/>
        <v>238091.1</v>
      </c>
      <c r="H13" s="43">
        <f t="shared" si="1"/>
        <v>89.427817109709608</v>
      </c>
      <c r="I13" s="44"/>
      <c r="J13" s="74"/>
      <c r="K13" s="75"/>
      <c r="L13" s="75"/>
      <c r="M13" s="76"/>
    </row>
    <row r="14" spans="1:19" ht="27" customHeight="1" thickBot="1">
      <c r="A14" s="21" t="s">
        <v>20</v>
      </c>
      <c r="B14" s="91" t="s">
        <v>28</v>
      </c>
      <c r="C14" s="92"/>
      <c r="D14" s="92"/>
      <c r="E14" s="92"/>
      <c r="F14" s="92"/>
      <c r="G14" s="92"/>
      <c r="H14" s="92"/>
      <c r="I14" s="93"/>
      <c r="J14" s="61" t="s">
        <v>32</v>
      </c>
      <c r="K14" s="61"/>
      <c r="L14" s="61"/>
      <c r="M14" s="62"/>
      <c r="O14" s="30"/>
      <c r="P14" s="30"/>
      <c r="Q14" s="30"/>
      <c r="R14" s="30"/>
      <c r="S14" s="30"/>
    </row>
    <row r="15" spans="1:19" ht="15" customHeight="1" thickBot="1">
      <c r="A15" s="13"/>
      <c r="B15" s="4"/>
      <c r="C15" s="4"/>
      <c r="D15" s="94" t="s">
        <v>29</v>
      </c>
      <c r="E15" s="95"/>
      <c r="F15" s="95"/>
      <c r="G15" s="96"/>
      <c r="H15" s="97" t="s">
        <v>19</v>
      </c>
      <c r="I15" s="98"/>
      <c r="J15" s="63"/>
      <c r="K15" s="63"/>
      <c r="L15" s="63"/>
      <c r="M15" s="64"/>
      <c r="O15" s="30"/>
      <c r="P15" s="30"/>
      <c r="Q15" s="30"/>
      <c r="R15" s="30"/>
      <c r="S15" s="30"/>
    </row>
    <row r="16" spans="1:19" ht="14.1" customHeight="1">
      <c r="A16" s="40" t="s">
        <v>26</v>
      </c>
      <c r="B16" s="5" t="s">
        <v>12</v>
      </c>
      <c r="C16" s="42" t="s">
        <v>14</v>
      </c>
      <c r="D16" s="36" t="s">
        <v>15</v>
      </c>
      <c r="E16" s="36" t="s">
        <v>16</v>
      </c>
      <c r="F16" s="36" t="s">
        <v>17</v>
      </c>
      <c r="G16" s="36" t="s">
        <v>18</v>
      </c>
      <c r="H16" s="52" t="s">
        <v>4</v>
      </c>
      <c r="I16" s="53"/>
      <c r="J16" s="63"/>
      <c r="K16" s="63"/>
      <c r="L16" s="63"/>
      <c r="M16" s="64"/>
      <c r="O16" s="30"/>
      <c r="P16" s="30"/>
      <c r="Q16" s="30"/>
      <c r="R16" s="30"/>
      <c r="S16" s="30"/>
    </row>
    <row r="17" spans="1:19" ht="18" customHeight="1" thickBot="1">
      <c r="A17" s="41"/>
      <c r="B17" s="6" t="s">
        <v>13</v>
      </c>
      <c r="C17" s="37"/>
      <c r="D17" s="37"/>
      <c r="E17" s="37"/>
      <c r="F17" s="37"/>
      <c r="G17" s="37"/>
      <c r="H17" s="54"/>
      <c r="I17" s="55"/>
      <c r="J17" s="63"/>
      <c r="K17" s="63"/>
      <c r="L17" s="63"/>
      <c r="M17" s="64"/>
      <c r="O17" s="30"/>
      <c r="P17" s="30"/>
      <c r="Q17" s="30"/>
      <c r="R17" s="30"/>
      <c r="S17" s="30"/>
    </row>
    <row r="18" spans="1:19" ht="12.95" customHeight="1">
      <c r="A18" s="7">
        <v>1000</v>
      </c>
      <c r="B18" s="8">
        <v>9609.5</v>
      </c>
      <c r="C18" s="8">
        <v>9609.5</v>
      </c>
      <c r="D18" s="8">
        <v>5225.8999999999996</v>
      </c>
      <c r="E18" s="8">
        <v>394.3</v>
      </c>
      <c r="F18" s="8">
        <v>0</v>
      </c>
      <c r="G18" s="8">
        <f t="shared" ref="G18:G23" si="3">+E18+F18</f>
        <v>394.3</v>
      </c>
      <c r="H18" s="89">
        <f t="shared" ref="H18:H23" si="4">IF(D18&lt;=0,0,(G18*100)/D18)</f>
        <v>7.5451118467632377</v>
      </c>
      <c r="I18" s="90"/>
      <c r="J18" s="63"/>
      <c r="K18" s="63"/>
      <c r="L18" s="63"/>
      <c r="M18" s="64"/>
      <c r="O18" s="30"/>
      <c r="P18" s="30"/>
      <c r="Q18" s="30"/>
      <c r="R18" s="30"/>
      <c r="S18" s="30"/>
    </row>
    <row r="19" spans="1:19" ht="12.95" customHeight="1">
      <c r="A19" s="7">
        <v>2000</v>
      </c>
      <c r="B19" s="8">
        <v>5334.7</v>
      </c>
      <c r="C19" s="8">
        <v>5334.7</v>
      </c>
      <c r="D19" s="8">
        <v>3868.4</v>
      </c>
      <c r="E19" s="8">
        <v>1467.3</v>
      </c>
      <c r="F19" s="8">
        <v>6.2</v>
      </c>
      <c r="G19" s="8">
        <f t="shared" si="3"/>
        <v>1473.5</v>
      </c>
      <c r="H19" s="38">
        <f t="shared" si="4"/>
        <v>38.090683486712855</v>
      </c>
      <c r="I19" s="39"/>
      <c r="J19" s="63"/>
      <c r="K19" s="63"/>
      <c r="L19" s="63"/>
      <c r="M19" s="64"/>
      <c r="O19" s="30"/>
      <c r="P19" s="30"/>
      <c r="Q19" s="30"/>
      <c r="R19" s="30"/>
      <c r="S19" s="30"/>
    </row>
    <row r="20" spans="1:19" ht="12.95" customHeight="1">
      <c r="A20" s="7">
        <v>3000</v>
      </c>
      <c r="B20" s="8">
        <v>23949</v>
      </c>
      <c r="C20" s="8">
        <v>23949</v>
      </c>
      <c r="D20" s="8">
        <v>17507.5</v>
      </c>
      <c r="E20" s="8">
        <v>7524.4</v>
      </c>
      <c r="F20" s="8">
        <v>0</v>
      </c>
      <c r="G20" s="8">
        <f t="shared" si="3"/>
        <v>7524.4</v>
      </c>
      <c r="H20" s="38">
        <f t="shared" si="4"/>
        <v>42.978152220476936</v>
      </c>
      <c r="I20" s="39"/>
      <c r="J20" s="63"/>
      <c r="K20" s="63"/>
      <c r="L20" s="63"/>
      <c r="M20" s="64"/>
      <c r="O20" s="30"/>
      <c r="P20" s="30"/>
      <c r="Q20" s="30"/>
      <c r="R20" s="30"/>
      <c r="S20" s="30"/>
    </row>
    <row r="21" spans="1:19" ht="12.95" customHeight="1">
      <c r="A21" s="7">
        <v>4000</v>
      </c>
      <c r="B21" s="8">
        <v>3450</v>
      </c>
      <c r="C21" s="8">
        <v>3450</v>
      </c>
      <c r="D21" s="8">
        <v>2246.5</v>
      </c>
      <c r="E21" s="8">
        <v>1243.7</v>
      </c>
      <c r="F21" s="8">
        <v>0</v>
      </c>
      <c r="G21" s="8">
        <f t="shared" si="3"/>
        <v>1243.7</v>
      </c>
      <c r="H21" s="38">
        <f t="shared" si="4"/>
        <v>55.361673714667262</v>
      </c>
      <c r="I21" s="39"/>
      <c r="J21" s="63"/>
      <c r="K21" s="63"/>
      <c r="L21" s="63"/>
      <c r="M21" s="64"/>
      <c r="O21" s="30"/>
      <c r="P21" s="30"/>
      <c r="Q21" s="30"/>
      <c r="R21" s="30"/>
      <c r="S21" s="30"/>
    </row>
    <row r="22" spans="1:19" ht="12.95" customHeight="1">
      <c r="A22" s="7">
        <v>5000</v>
      </c>
      <c r="B22" s="8">
        <v>0</v>
      </c>
      <c r="C22" s="8">
        <v>0</v>
      </c>
      <c r="D22" s="8">
        <v>0</v>
      </c>
      <c r="E22" s="8">
        <v>0</v>
      </c>
      <c r="F22" s="8">
        <v>0</v>
      </c>
      <c r="G22" s="8">
        <f t="shared" si="3"/>
        <v>0</v>
      </c>
      <c r="H22" s="38">
        <f t="shared" si="4"/>
        <v>0</v>
      </c>
      <c r="I22" s="39"/>
      <c r="J22" s="63"/>
      <c r="K22" s="63"/>
      <c r="L22" s="63"/>
      <c r="M22" s="64"/>
      <c r="O22" s="30"/>
      <c r="P22" s="30"/>
      <c r="Q22" s="30"/>
      <c r="R22" s="30"/>
      <c r="S22" s="30"/>
    </row>
    <row r="23" spans="1:19" ht="12.75" customHeight="1" thickBot="1">
      <c r="A23" s="7">
        <v>6000</v>
      </c>
      <c r="B23" s="8">
        <v>0</v>
      </c>
      <c r="C23" s="8">
        <v>0</v>
      </c>
      <c r="D23" s="8">
        <v>0</v>
      </c>
      <c r="E23" s="8">
        <v>0</v>
      </c>
      <c r="F23" s="8">
        <v>0</v>
      </c>
      <c r="G23" s="8">
        <f t="shared" si="3"/>
        <v>0</v>
      </c>
      <c r="H23" s="59">
        <f t="shared" si="4"/>
        <v>0</v>
      </c>
      <c r="I23" s="60"/>
      <c r="J23" s="63"/>
      <c r="K23" s="63"/>
      <c r="L23" s="63"/>
      <c r="M23" s="64"/>
    </row>
    <row r="24" spans="1:19" ht="20.25" customHeight="1" thickBot="1">
      <c r="A24" s="10" t="s">
        <v>5</v>
      </c>
      <c r="B24" s="11">
        <f>SUM(B18:B23)</f>
        <v>42343.199999999997</v>
      </c>
      <c r="C24" s="11">
        <f t="shared" ref="C24:G24" si="5">SUM(C18:C23)</f>
        <v>42343.199999999997</v>
      </c>
      <c r="D24" s="11">
        <f t="shared" si="5"/>
        <v>28848.3</v>
      </c>
      <c r="E24" s="11">
        <f t="shared" si="5"/>
        <v>10629.7</v>
      </c>
      <c r="F24" s="11">
        <f t="shared" si="5"/>
        <v>6.2</v>
      </c>
      <c r="G24" s="11">
        <f t="shared" si="5"/>
        <v>10635.9</v>
      </c>
      <c r="H24" s="43">
        <f>IF(D24&lt;=0,0,(G24*100)/D24)</f>
        <v>36.868376992751742</v>
      </c>
      <c r="I24" s="44"/>
      <c r="J24" s="65"/>
      <c r="K24" s="65"/>
      <c r="L24" s="65"/>
      <c r="M24" s="66"/>
      <c r="O24" s="30"/>
      <c r="P24" s="30"/>
      <c r="Q24" s="30"/>
      <c r="R24" s="30"/>
      <c r="S24" s="30"/>
    </row>
    <row r="25" spans="1:19" ht="16.5" customHeight="1" thickBot="1">
      <c r="A25" s="22" t="s">
        <v>27</v>
      </c>
      <c r="B25" s="91" t="s">
        <v>28</v>
      </c>
      <c r="C25" s="92"/>
      <c r="D25" s="92"/>
      <c r="E25" s="92"/>
      <c r="F25" s="92"/>
      <c r="G25" s="92"/>
      <c r="H25" s="92"/>
      <c r="I25" s="93"/>
      <c r="J25" s="65" t="s">
        <v>30</v>
      </c>
      <c r="K25" s="65"/>
      <c r="L25" s="65"/>
      <c r="M25" s="66"/>
      <c r="O25" s="30"/>
      <c r="P25" s="30"/>
      <c r="Q25" s="30"/>
      <c r="R25" s="30"/>
      <c r="S25" s="30"/>
    </row>
    <row r="26" spans="1:19" ht="12" customHeight="1" thickBot="1">
      <c r="A26" s="13"/>
      <c r="B26" s="4"/>
      <c r="C26" s="4"/>
      <c r="D26" s="94" t="s">
        <v>29</v>
      </c>
      <c r="E26" s="95"/>
      <c r="F26" s="95"/>
      <c r="G26" s="96"/>
      <c r="H26" s="97" t="s">
        <v>19</v>
      </c>
      <c r="I26" s="98"/>
      <c r="J26" s="67"/>
      <c r="K26" s="67"/>
      <c r="L26" s="67"/>
      <c r="M26" s="68"/>
      <c r="O26" s="30"/>
      <c r="P26" s="30"/>
      <c r="Q26" s="30"/>
      <c r="R26" s="30"/>
      <c r="S26" s="30"/>
    </row>
    <row r="27" spans="1:19" ht="12.95" customHeight="1">
      <c r="A27" s="40" t="s">
        <v>26</v>
      </c>
      <c r="B27" s="5" t="s">
        <v>12</v>
      </c>
      <c r="C27" s="42" t="s">
        <v>14</v>
      </c>
      <c r="D27" s="36" t="s">
        <v>15</v>
      </c>
      <c r="E27" s="36" t="s">
        <v>16</v>
      </c>
      <c r="F27" s="36" t="s">
        <v>17</v>
      </c>
      <c r="G27" s="36" t="s">
        <v>18</v>
      </c>
      <c r="H27" s="52" t="s">
        <v>4</v>
      </c>
      <c r="I27" s="53"/>
      <c r="J27" s="67"/>
      <c r="K27" s="67"/>
      <c r="L27" s="67"/>
      <c r="M27" s="68"/>
      <c r="O27" s="30"/>
      <c r="P27" s="30"/>
      <c r="Q27" s="30"/>
      <c r="R27" s="30"/>
      <c r="S27" s="30"/>
    </row>
    <row r="28" spans="1:19" ht="18" customHeight="1" thickBot="1">
      <c r="A28" s="41"/>
      <c r="B28" s="6" t="s">
        <v>13</v>
      </c>
      <c r="C28" s="37"/>
      <c r="D28" s="37"/>
      <c r="E28" s="37"/>
      <c r="F28" s="37"/>
      <c r="G28" s="37"/>
      <c r="H28" s="54"/>
      <c r="I28" s="55"/>
      <c r="J28" s="67"/>
      <c r="K28" s="67"/>
      <c r="L28" s="67"/>
      <c r="M28" s="68"/>
      <c r="O28" s="30"/>
      <c r="P28" s="30"/>
      <c r="Q28" s="30"/>
      <c r="R28" s="30"/>
      <c r="S28" s="30"/>
    </row>
    <row r="29" spans="1:19" ht="12.95" customHeight="1">
      <c r="A29" s="7">
        <v>1000</v>
      </c>
      <c r="B29" s="8">
        <f>+B7+B18</f>
        <v>326897.5</v>
      </c>
      <c r="C29" s="9">
        <f>+C7+C18</f>
        <v>335311.3</v>
      </c>
      <c r="D29" s="8">
        <f>+D7+D18</f>
        <v>233368.69999999998</v>
      </c>
      <c r="E29" s="8">
        <f>+E7+E18</f>
        <v>208410.4</v>
      </c>
      <c r="F29" s="8">
        <f>+F7+F18</f>
        <v>0</v>
      </c>
      <c r="G29" s="8">
        <f t="shared" ref="G29:G34" si="6">+E29+F29</f>
        <v>208410.4</v>
      </c>
      <c r="H29" s="87">
        <f t="shared" ref="H29:H35" si="7">IF(D29&lt;=0,0,(G29*100)/D29)</f>
        <v>89.305206739378505</v>
      </c>
      <c r="I29" s="88"/>
      <c r="J29" s="67"/>
      <c r="K29" s="67"/>
      <c r="L29" s="67"/>
      <c r="M29" s="68"/>
      <c r="O29" s="30"/>
      <c r="P29" s="30"/>
      <c r="Q29" s="30"/>
      <c r="R29" s="30"/>
      <c r="S29" s="30"/>
    </row>
    <row r="30" spans="1:19" ht="12.95" customHeight="1">
      <c r="A30" s="7">
        <v>2000</v>
      </c>
      <c r="B30" s="8">
        <f t="shared" ref="B30:F34" si="8">+B8+B19</f>
        <v>11648.099999999999</v>
      </c>
      <c r="C30" s="8">
        <f t="shared" si="8"/>
        <v>13121</v>
      </c>
      <c r="D30" s="8">
        <f t="shared" ref="D30:E34" si="9">+D8+D19</f>
        <v>9274.2000000000007</v>
      </c>
      <c r="E30" s="8">
        <f t="shared" si="9"/>
        <v>4920.2</v>
      </c>
      <c r="F30" s="8">
        <f t="shared" si="8"/>
        <v>32.200000000000003</v>
      </c>
      <c r="G30" s="8">
        <f t="shared" si="6"/>
        <v>4952.3999999999996</v>
      </c>
      <c r="H30" s="38">
        <f t="shared" si="7"/>
        <v>53.399754156692751</v>
      </c>
      <c r="I30" s="39"/>
      <c r="J30" s="67"/>
      <c r="K30" s="67"/>
      <c r="L30" s="67"/>
      <c r="M30" s="68"/>
      <c r="O30" s="30"/>
      <c r="P30" s="30"/>
      <c r="Q30" s="30"/>
      <c r="R30" s="30"/>
      <c r="S30" s="30"/>
    </row>
    <row r="31" spans="1:19" ht="12.95" customHeight="1">
      <c r="A31" s="7">
        <v>3000</v>
      </c>
      <c r="B31" s="8">
        <f t="shared" si="8"/>
        <v>67564.3</v>
      </c>
      <c r="C31" s="8">
        <f t="shared" si="8"/>
        <v>66091.399999999994</v>
      </c>
      <c r="D31" s="8">
        <f t="shared" si="9"/>
        <v>47296.7</v>
      </c>
      <c r="E31" s="8">
        <f t="shared" si="9"/>
        <v>31823.1</v>
      </c>
      <c r="F31" s="8">
        <f t="shared" si="8"/>
        <v>143.4</v>
      </c>
      <c r="G31" s="8">
        <f t="shared" si="6"/>
        <v>31966.5</v>
      </c>
      <c r="H31" s="38">
        <f t="shared" si="7"/>
        <v>67.587167815090694</v>
      </c>
      <c r="I31" s="39"/>
      <c r="J31" s="67"/>
      <c r="K31" s="67"/>
      <c r="L31" s="67"/>
      <c r="M31" s="68"/>
      <c r="O31" s="30"/>
      <c r="P31" s="30"/>
      <c r="Q31" s="30"/>
      <c r="R31" s="30"/>
      <c r="S31" s="30"/>
    </row>
    <row r="32" spans="1:19" ht="12.95" customHeight="1">
      <c r="A32" s="7">
        <v>4000</v>
      </c>
      <c r="B32" s="8">
        <f t="shared" si="8"/>
        <v>7297.9</v>
      </c>
      <c r="C32" s="8">
        <f t="shared" si="8"/>
        <v>7297.9</v>
      </c>
      <c r="D32" s="8">
        <f t="shared" si="9"/>
        <v>5147</v>
      </c>
      <c r="E32" s="8">
        <f t="shared" si="9"/>
        <v>3397.7</v>
      </c>
      <c r="F32" s="8">
        <f t="shared" si="8"/>
        <v>0</v>
      </c>
      <c r="G32" s="8">
        <f t="shared" si="6"/>
        <v>3397.7</v>
      </c>
      <c r="H32" s="38">
        <f t="shared" si="7"/>
        <v>66.013211579560902</v>
      </c>
      <c r="I32" s="39"/>
      <c r="J32" s="67"/>
      <c r="K32" s="67"/>
      <c r="L32" s="67"/>
      <c r="M32" s="68"/>
      <c r="O32" s="30"/>
      <c r="P32" s="30"/>
      <c r="Q32" s="30"/>
      <c r="R32" s="30"/>
      <c r="S32" s="30"/>
    </row>
    <row r="33" spans="1:16" ht="12.95" customHeight="1">
      <c r="A33" s="7">
        <v>5000</v>
      </c>
      <c r="B33" s="8">
        <f t="shared" si="8"/>
        <v>0</v>
      </c>
      <c r="C33" s="9">
        <f t="shared" si="8"/>
        <v>0</v>
      </c>
      <c r="D33" s="8">
        <f t="shared" si="9"/>
        <v>0</v>
      </c>
      <c r="E33" s="8">
        <f t="shared" si="9"/>
        <v>0</v>
      </c>
      <c r="F33" s="8">
        <f t="shared" si="8"/>
        <v>0</v>
      </c>
      <c r="G33" s="8">
        <f t="shared" si="6"/>
        <v>0</v>
      </c>
      <c r="H33" s="38">
        <f t="shared" si="7"/>
        <v>0</v>
      </c>
      <c r="I33" s="39"/>
      <c r="J33" s="67"/>
      <c r="K33" s="67"/>
      <c r="L33" s="67"/>
      <c r="M33" s="68"/>
    </row>
    <row r="34" spans="1:16" ht="12.95" customHeight="1" thickBot="1">
      <c r="A34" s="7">
        <v>6000</v>
      </c>
      <c r="B34" s="8">
        <f t="shared" si="8"/>
        <v>0</v>
      </c>
      <c r="C34" s="8">
        <f t="shared" si="8"/>
        <v>0</v>
      </c>
      <c r="D34" s="8">
        <f t="shared" si="9"/>
        <v>0</v>
      </c>
      <c r="E34" s="8">
        <f t="shared" si="9"/>
        <v>0</v>
      </c>
      <c r="F34" s="8">
        <f t="shared" si="8"/>
        <v>0</v>
      </c>
      <c r="G34" s="8">
        <f t="shared" si="6"/>
        <v>0</v>
      </c>
      <c r="H34" s="59">
        <f t="shared" si="7"/>
        <v>0</v>
      </c>
      <c r="I34" s="60"/>
      <c r="J34" s="67"/>
      <c r="K34" s="67"/>
      <c r="L34" s="67"/>
      <c r="M34" s="68"/>
    </row>
    <row r="35" spans="1:16" ht="12.75" customHeight="1" thickBot="1">
      <c r="A35" s="10" t="s">
        <v>0</v>
      </c>
      <c r="B35" s="11">
        <f t="shared" ref="B35:G35" si="10">SUM(B29:B34)</f>
        <v>413407.8</v>
      </c>
      <c r="C35" s="11">
        <f t="shared" si="10"/>
        <v>421821.6</v>
      </c>
      <c r="D35" s="11">
        <f>SUM(D29:D34)</f>
        <v>295086.59999999998</v>
      </c>
      <c r="E35" s="11">
        <f>SUM(E29:E34)</f>
        <v>248551.40000000002</v>
      </c>
      <c r="F35" s="11">
        <f t="shared" si="10"/>
        <v>175.60000000000002</v>
      </c>
      <c r="G35" s="11">
        <f t="shared" si="10"/>
        <v>248727</v>
      </c>
      <c r="H35" s="43">
        <f t="shared" si="7"/>
        <v>84.289493321621521</v>
      </c>
      <c r="I35" s="44"/>
      <c r="J35" s="65"/>
      <c r="K35" s="65"/>
      <c r="L35" s="65"/>
      <c r="M35" s="66"/>
    </row>
    <row r="36" spans="1:16" ht="10.5" customHeight="1">
      <c r="A36" s="31" t="s">
        <v>21</v>
      </c>
      <c r="B36" s="23" t="s">
        <v>12</v>
      </c>
      <c r="C36" s="23" t="s">
        <v>22</v>
      </c>
      <c r="D36" s="31" t="s">
        <v>15</v>
      </c>
      <c r="E36" s="33" t="s">
        <v>24</v>
      </c>
      <c r="F36" s="34"/>
      <c r="G36" s="33" t="s">
        <v>19</v>
      </c>
      <c r="H36" s="35"/>
      <c r="I36" s="34"/>
      <c r="J36" s="72" t="s">
        <v>33</v>
      </c>
      <c r="K36" s="61"/>
      <c r="L36" s="61"/>
      <c r="M36" s="62"/>
    </row>
    <row r="37" spans="1:16" ht="22.5" customHeight="1" thickBot="1">
      <c r="A37" s="32"/>
      <c r="B37" s="24" t="s">
        <v>13</v>
      </c>
      <c r="C37" s="24" t="s">
        <v>23</v>
      </c>
      <c r="D37" s="32"/>
      <c r="E37" s="69" t="s">
        <v>6</v>
      </c>
      <c r="F37" s="70"/>
      <c r="G37" s="69" t="s">
        <v>7</v>
      </c>
      <c r="H37" s="71"/>
      <c r="I37" s="70"/>
      <c r="J37" s="73"/>
      <c r="K37" s="63"/>
      <c r="L37" s="63"/>
      <c r="M37" s="64"/>
    </row>
    <row r="38" spans="1:16" ht="39.75" customHeight="1">
      <c r="A38" s="14" t="s">
        <v>9</v>
      </c>
      <c r="B38" s="28">
        <v>371961.7</v>
      </c>
      <c r="C38" s="28">
        <v>379480.6</v>
      </c>
      <c r="D38" s="28">
        <v>280152.59999999998</v>
      </c>
      <c r="E38" s="45">
        <v>220354.3</v>
      </c>
      <c r="F38" s="46"/>
      <c r="G38" s="47">
        <f t="shared" ref="G38:G42" si="11">IF(D38&lt;=0,0,(E38*100/D38))</f>
        <v>78.655097257708846</v>
      </c>
      <c r="H38" s="48"/>
      <c r="I38" s="49"/>
      <c r="J38" s="73"/>
      <c r="K38" s="63"/>
      <c r="L38" s="63"/>
      <c r="M38" s="64"/>
      <c r="P38" s="19"/>
    </row>
    <row r="39" spans="1:16" ht="39.75" customHeight="1">
      <c r="A39" s="15" t="s">
        <v>1</v>
      </c>
      <c r="B39" s="27">
        <v>1966.4</v>
      </c>
      <c r="C39" s="27">
        <v>1966.4</v>
      </c>
      <c r="D39" s="27">
        <v>1311.3</v>
      </c>
      <c r="E39" s="50">
        <v>1110.8</v>
      </c>
      <c r="F39" s="51"/>
      <c r="G39" s="56">
        <f>IF(D39&lt;=0,0,(E39*100/D39))</f>
        <v>84.709829939754442</v>
      </c>
      <c r="H39" s="57"/>
      <c r="I39" s="58"/>
      <c r="J39" s="73"/>
      <c r="K39" s="63"/>
      <c r="L39" s="63"/>
      <c r="M39" s="64"/>
      <c r="P39" s="19"/>
    </row>
    <row r="40" spans="1:16" ht="36" customHeight="1">
      <c r="A40" s="15" t="s">
        <v>2</v>
      </c>
      <c r="B40" s="16">
        <v>39479.699999999997</v>
      </c>
      <c r="C40" s="16">
        <v>40374.6</v>
      </c>
      <c r="D40" s="16">
        <v>27117.599999999999</v>
      </c>
      <c r="E40" s="50">
        <v>27086.3</v>
      </c>
      <c r="F40" s="51"/>
      <c r="G40" s="56">
        <f t="shared" ref="G40" si="12">IF(D40&lt;=0,0,(E40*100/D40))</f>
        <v>99.88457680620705</v>
      </c>
      <c r="H40" s="57"/>
      <c r="I40" s="58"/>
      <c r="J40" s="73"/>
      <c r="K40" s="63"/>
      <c r="L40" s="63"/>
      <c r="M40" s="64"/>
      <c r="P40" s="19"/>
    </row>
    <row r="41" spans="1:16" ht="11.1" customHeight="1" thickBot="1">
      <c r="A41" s="17"/>
      <c r="B41" s="18"/>
      <c r="C41" s="18"/>
      <c r="D41" s="18"/>
      <c r="E41" s="82"/>
      <c r="F41" s="83"/>
      <c r="G41" s="84"/>
      <c r="H41" s="85"/>
      <c r="I41" s="86"/>
      <c r="J41" s="73"/>
      <c r="K41" s="63"/>
      <c r="L41" s="63"/>
      <c r="M41" s="64"/>
    </row>
    <row r="42" spans="1:16" ht="15" customHeight="1" thickBot="1">
      <c r="A42" s="25" t="s">
        <v>0</v>
      </c>
      <c r="B42" s="26">
        <f>SUM(B38:B41)</f>
        <v>413407.80000000005</v>
      </c>
      <c r="C42" s="26">
        <f>SUM(C38:C41)</f>
        <v>421821.6</v>
      </c>
      <c r="D42" s="26">
        <f>SUM(D38:D41)</f>
        <v>308581.49999999994</v>
      </c>
      <c r="E42" s="77">
        <f>SUM(E38:F41)</f>
        <v>248551.39999999997</v>
      </c>
      <c r="F42" s="78"/>
      <c r="G42" s="79">
        <f t="shared" si="11"/>
        <v>80.54643586864411</v>
      </c>
      <c r="H42" s="80"/>
      <c r="I42" s="81"/>
      <c r="J42" s="74"/>
      <c r="K42" s="75"/>
      <c r="L42" s="75"/>
      <c r="M42" s="76"/>
    </row>
    <row r="43" spans="1:16" ht="6" customHeight="1"/>
    <row r="44" spans="1:16" ht="15">
      <c r="A44" s="2" t="s">
        <v>8</v>
      </c>
      <c r="B44" s="1"/>
      <c r="C44" s="1"/>
      <c r="D44" s="1"/>
      <c r="E44" s="1"/>
      <c r="F44" s="29"/>
      <c r="G44" s="1"/>
      <c r="H44" s="1"/>
      <c r="I44" s="1"/>
      <c r="J44" s="1"/>
      <c r="K44" s="1"/>
      <c r="L44" s="1"/>
      <c r="M44" s="1"/>
    </row>
    <row r="45" spans="1:16">
      <c r="B45" s="19"/>
      <c r="F45" s="19"/>
    </row>
  </sheetData>
  <mergeCells count="82">
    <mergeCell ref="A1:M1"/>
    <mergeCell ref="A2:A3"/>
    <mergeCell ref="B2:I2"/>
    <mergeCell ref="J2:M3"/>
    <mergeCell ref="B3:I3"/>
    <mergeCell ref="H11:I11"/>
    <mergeCell ref="D4:G4"/>
    <mergeCell ref="H4:I4"/>
    <mergeCell ref="J4:M13"/>
    <mergeCell ref="A5:A6"/>
    <mergeCell ref="C5:C6"/>
    <mergeCell ref="D5:D6"/>
    <mergeCell ref="E5:E6"/>
    <mergeCell ref="F5:F6"/>
    <mergeCell ref="G5:G6"/>
    <mergeCell ref="H5:I5"/>
    <mergeCell ref="H6:I6"/>
    <mergeCell ref="H7:I7"/>
    <mergeCell ref="H8:I8"/>
    <mergeCell ref="H9:I9"/>
    <mergeCell ref="H10:I10"/>
    <mergeCell ref="H12:I12"/>
    <mergeCell ref="H13:I13"/>
    <mergeCell ref="B14:I14"/>
    <mergeCell ref="D15:G15"/>
    <mergeCell ref="H15:I15"/>
    <mergeCell ref="H18:I18"/>
    <mergeCell ref="H19:I19"/>
    <mergeCell ref="H20:I20"/>
    <mergeCell ref="H21:I21"/>
    <mergeCell ref="F27:F28"/>
    <mergeCell ref="H22:I22"/>
    <mergeCell ref="H23:I23"/>
    <mergeCell ref="H24:I24"/>
    <mergeCell ref="B25:I25"/>
    <mergeCell ref="D26:G26"/>
    <mergeCell ref="H26:I26"/>
    <mergeCell ref="A16:A17"/>
    <mergeCell ref="C16:C17"/>
    <mergeCell ref="D16:D17"/>
    <mergeCell ref="E16:E17"/>
    <mergeCell ref="G16:G17"/>
    <mergeCell ref="F16:F17"/>
    <mergeCell ref="J14:M23"/>
    <mergeCell ref="J24:M24"/>
    <mergeCell ref="J25:M34"/>
    <mergeCell ref="J35:M35"/>
    <mergeCell ref="E37:F37"/>
    <mergeCell ref="G37:I37"/>
    <mergeCell ref="J36:M42"/>
    <mergeCell ref="E42:F42"/>
    <mergeCell ref="G42:I42"/>
    <mergeCell ref="E41:F41"/>
    <mergeCell ref="G41:I41"/>
    <mergeCell ref="E40:F40"/>
    <mergeCell ref="G40:I40"/>
    <mergeCell ref="H16:I16"/>
    <mergeCell ref="H17:I17"/>
    <mergeCell ref="H29:I29"/>
    <mergeCell ref="E38:F38"/>
    <mergeCell ref="G38:I38"/>
    <mergeCell ref="E39:F39"/>
    <mergeCell ref="H27:I27"/>
    <mergeCell ref="H28:I28"/>
    <mergeCell ref="G39:I39"/>
    <mergeCell ref="H34:I34"/>
    <mergeCell ref="O14:S22"/>
    <mergeCell ref="O24:S32"/>
    <mergeCell ref="A36:A37"/>
    <mergeCell ref="D36:D37"/>
    <mergeCell ref="E36:F36"/>
    <mergeCell ref="G36:I36"/>
    <mergeCell ref="G27:G28"/>
    <mergeCell ref="H30:I30"/>
    <mergeCell ref="H31:I31"/>
    <mergeCell ref="H32:I32"/>
    <mergeCell ref="H33:I33"/>
    <mergeCell ref="A27:A28"/>
    <mergeCell ref="C27:C28"/>
    <mergeCell ref="D27:D28"/>
    <mergeCell ref="H35:I35"/>
    <mergeCell ref="E27:E28"/>
  </mergeCells>
  <pageMargins left="0.70866141732283472" right="0.70866141732283472" top="0.74803149606299213" bottom="0.74803149606299213" header="0.31496062992125984" footer="0.31496062992125984"/>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 3. ECOSUR</vt:lpstr>
      <vt:lpstr>'Tabla 3. ECOSUR'!Área_de_impresión</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dc:title>
  <dc:creator>RMJ</dc:creator>
  <cp:lastModifiedBy>Claudia</cp:lastModifiedBy>
  <cp:lastPrinted>2021-10-28T22:44:13Z</cp:lastPrinted>
  <dcterms:created xsi:type="dcterms:W3CDTF">2004-08-02T23:22:27Z</dcterms:created>
  <dcterms:modified xsi:type="dcterms:W3CDTF">2021-11-08T08:23:23Z</dcterms:modified>
</cp:coreProperties>
</file>