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brunel\Desktop\DG\COCODI\COCODI 2021\Cuarta sesión 2021_22 noviembre\Carpeta cuarta sesión\"/>
    </mc:Choice>
  </mc:AlternateContent>
  <xr:revisionPtr revIDLastSave="0" documentId="8_{4190D16A-D87A-4D25-9CEB-030B0450B27B}" xr6:coauthVersionLast="47" xr6:coauthVersionMax="47" xr10:uidLastSave="{00000000-0000-0000-0000-000000000000}"/>
  <bookViews>
    <workbookView xWindow="-120" yWindow="-120" windowWidth="20730" windowHeight="11160" tabRatio="482" xr2:uid="{00000000-000D-0000-FFFF-FFFF00000000}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35" l="1"/>
  <c r="Q27" i="35"/>
  <c r="G9" i="35"/>
  <c r="S33" i="35"/>
  <c r="S29" i="35"/>
  <c r="S28" i="35"/>
  <c r="R27" i="35"/>
  <c r="S25" i="35"/>
  <c r="S24" i="35"/>
  <c r="R23" i="35"/>
  <c r="S21" i="35"/>
  <c r="S20" i="35"/>
  <c r="S19" i="35"/>
  <c r="R18" i="35"/>
  <c r="Q18" i="35"/>
  <c r="S15" i="35"/>
  <c r="S14" i="35"/>
  <c r="S13" i="35"/>
  <c r="S12" i="35"/>
  <c r="G14" i="35"/>
  <c r="S4" i="35"/>
  <c r="G31" i="35"/>
  <c r="G24" i="35"/>
  <c r="G23" i="35"/>
  <c r="G19" i="35"/>
  <c r="S16" i="35"/>
  <c r="Q11" i="35"/>
  <c r="R35" i="35" l="1"/>
  <c r="R37" i="35" s="1"/>
  <c r="S18" i="35"/>
  <c r="S23" i="35"/>
  <c r="G13" i="35"/>
  <c r="G35" i="35" s="1"/>
  <c r="S27" i="35"/>
  <c r="S11" i="35"/>
  <c r="S31" i="35" l="1"/>
  <c r="S35" i="35" s="1"/>
  <c r="S37" i="35" s="1"/>
  <c r="Q35" i="35"/>
  <c r="Q37" i="35" s="1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<sst xmlns="http://schemas.openxmlformats.org/spreadsheetml/2006/main" count="65" uniqueCount="63">
  <si>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</si>
  <si>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</si>
  <si>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</si>
  <si>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</si>
  <si>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</si>
  <si>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</si>
  <si>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</si>
  <si>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</si>
  <si>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</si>
  <si>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</si>
  <si>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</si>
  <si>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</si>
  <si>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</si>
  <si>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</si>
  <si>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</si>
  <si>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</si>
  <si>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</si>
  <si>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</si>
  <si>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</si>
  <si>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</si>
  <si>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</si>
  <si>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</si>
  <si>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</si>
  <si>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</si>
  <si>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</si>
  <si>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</si>
  <si>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</si>
  <si>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</si>
  <si>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</si>
  <si>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</si>
  <si>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</si>
  <si>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</si>
  <si>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</si>
  <si>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</si>
  <si>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</si>
  <si>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</si>
  <si>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</si>
  <si>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</si>
  <si>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</si>
  <si>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</si>
  <si>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</si>
  <si>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</si>
  <si>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</si>
  <si>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</si>
  <si>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</si>
  <si>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</si>
  <si>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</si>
  <si>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</si>
  <si>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</si>
  <si>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</si>
  <si>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</si>
  <si>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</si>
  <si>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</si>
  <si>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</si>
  <si>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</si>
  <si>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</si>
  <si>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</si>
  <si>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</si>
  <si>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</si>
  <si>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</si>
  <si>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</si>
  <si>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</si>
  <si>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FLUJO DE EFECTIVO DE RECURSOS CONACYT POR EL PERIODO ENERO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</si>
</sst>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5" xfId="2" applyNumberFormat="1" applyFont="1" applyBorder="1" applyProtection="1">
      <protection locked="0" hidden="1"/>
    </xf>
    <xf numFmtId="165" fontId="13" fillId="0" borderId="16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4" xfId="1" applyNumberFormat="1" applyFont="1" applyBorder="1"/>
    <xf numFmtId="165" fontId="14" fillId="0" borderId="17" xfId="1" applyNumberFormat="1" applyFont="1" applyBorder="1"/>
    <xf numFmtId="165" fontId="11" fillId="2" borderId="10" xfId="0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3" fillId="3" borderId="14" xfId="2" applyNumberFormat="1" applyFont="1" applyFill="1" applyBorder="1"/>
    <xf numFmtId="165" fontId="14" fillId="0" borderId="16" xfId="1" applyNumberFormat="1" applyFont="1" applyBorder="1"/>
    <xf numFmtId="0" fontId="11" fillId="0" borderId="0" xfId="0" applyFont="1" applyBorder="1" applyAlignment="1">
      <alignment horizontal="centerContinuous"/>
    </xf>
    <xf numFmtId="165" fontId="11" fillId="2" borderId="10" xfId="2" applyNumberFormat="1" applyFont="1" applyFill="1" applyBorder="1" applyAlignment="1">
      <alignment horizontal="centerContinuous"/>
    </xf>
    <xf numFmtId="165" fontId="14" fillId="3" borderId="16" xfId="2" applyNumberFormat="1" applyFont="1" applyFill="1" applyBorder="1" applyAlignment="1"/>
    <xf numFmtId="0" fontId="11" fillId="0" borderId="0" xfId="0" applyFont="1" applyFill="1" applyBorder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0" fontId="11" fillId="0" borderId="0" xfId="0" applyFont="1" applyBorder="1"/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</cellXfs>
  <cellStyles count="4">
    <cellStyle name="Millares_Cp205f" xfId="1" xr:uid="{00000000-0005-0000-0000-000000000000}"/>
    <cellStyle name="Millares_CP205Flujo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view="pageBreakPreview" zoomScaleNormal="100" zoomScaleSheetLayoutView="100" workbookViewId="0">
      <selection activeCell="Q24" sqref="Q24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x14ac:dyDescent="0.2">
      <c r="B2" s="33"/>
      <c r="E2" s="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</row>
    <row r="3" spans="1:21" ht="10.5" customHeight="1" x14ac:dyDescent="0.25">
      <c r="A3" s="3"/>
      <c r="C3" s="3" t="s">
        <v>58</v>
      </c>
      <c r="D3" s="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3"/>
    </row>
    <row r="4" spans="1:21" ht="15" customHeight="1" x14ac:dyDescent="0.2">
      <c r="B4" s="34" t="s">
        <v>13</v>
      </c>
      <c r="C4" s="71" t="s">
        <v>59</v>
      </c>
      <c r="D4" s="4"/>
      <c r="E4" s="75" t="s">
        <v>60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35" t="s">
        <v>14</v>
      </c>
      <c r="S4" s="36">
        <f ca="1">TODAY()</f>
        <v>44508</v>
      </c>
    </row>
    <row r="5" spans="1:21" ht="13.5" thickBot="1" x14ac:dyDescent="0.25">
      <c r="C5" s="37" t="s">
        <v>15</v>
      </c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9"/>
    </row>
    <row r="6" spans="1:21" ht="7.5" customHeight="1" thickTop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1" ht="16.5" thickBot="1" x14ac:dyDescent="0.3">
      <c r="A7" s="8"/>
      <c r="C7" s="9"/>
      <c r="D7" s="9"/>
      <c r="E7" s="9"/>
      <c r="F7" s="9"/>
      <c r="G7" s="10"/>
      <c r="H7" s="11" t="s">
        <v>16</v>
      </c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12"/>
    </row>
    <row r="8" spans="1:21" ht="16.5" thickTop="1" x14ac:dyDescent="0.25">
      <c r="A8" s="8"/>
      <c r="B8" s="13" t="s">
        <v>4</v>
      </c>
      <c r="C8" s="13"/>
      <c r="D8" s="13"/>
      <c r="E8" s="13"/>
      <c r="F8" s="13"/>
      <c r="G8" s="13"/>
      <c r="H8" s="13"/>
      <c r="I8" s="14" t="s">
        <v>5</v>
      </c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21" x14ac:dyDescent="0.2">
      <c r="A9" s="8"/>
      <c r="B9" s="9" t="s">
        <v>17</v>
      </c>
      <c r="E9" s="9"/>
      <c r="F9" s="9"/>
      <c r="G9" s="40">
        <f>+G10+G11</f>
        <v>62095275</v>
      </c>
      <c r="H9" s="12"/>
      <c r="I9" s="8"/>
      <c r="J9" s="9"/>
      <c r="K9" s="9"/>
      <c r="L9" s="9"/>
      <c r="M9" s="9"/>
      <c r="N9" s="9"/>
      <c r="O9" s="9"/>
      <c r="P9" s="9"/>
      <c r="Q9" s="17" t="s">
        <v>0</v>
      </c>
      <c r="R9" s="17" t="s">
        <v>56</v>
      </c>
      <c r="S9" s="17" t="s">
        <v>2</v>
      </c>
      <c r="T9" s="18"/>
    </row>
    <row r="10" spans="1:21" x14ac:dyDescent="0.2">
      <c r="A10" s="8"/>
      <c r="B10" s="9"/>
      <c r="C10" s="9"/>
      <c r="D10" s="9"/>
      <c r="E10" s="9" t="s">
        <v>18</v>
      </c>
      <c r="F10" s="9"/>
      <c r="G10" s="41">
        <v>62095275</v>
      </c>
      <c r="H10" s="12"/>
      <c r="I10" s="8"/>
      <c r="J10" s="9"/>
      <c r="K10" s="9"/>
      <c r="L10" s="9"/>
      <c r="M10" s="9"/>
      <c r="N10" s="9"/>
      <c r="O10" s="9"/>
      <c r="P10" s="9"/>
      <c r="Q10" s="19" t="s">
        <v>1</v>
      </c>
      <c r="R10" s="19" t="s">
        <v>57</v>
      </c>
      <c r="S10" s="19"/>
      <c r="T10" s="18"/>
    </row>
    <row r="11" spans="1:21" ht="12" customHeight="1" x14ac:dyDescent="0.2">
      <c r="A11" s="8"/>
      <c r="B11" s="9"/>
      <c r="C11" s="9"/>
      <c r="D11" s="9"/>
      <c r="E11" s="9" t="s">
        <v>19</v>
      </c>
      <c r="F11" s="9"/>
      <c r="G11" s="42"/>
      <c r="H11" s="12"/>
      <c r="I11" s="9" t="s">
        <v>20</v>
      </c>
      <c r="J11" s="9"/>
      <c r="K11" s="9"/>
      <c r="L11" s="9"/>
      <c r="M11" s="9"/>
      <c r="N11" s="9"/>
      <c r="O11" s="9"/>
      <c r="P11" s="9"/>
      <c r="Q11" s="65">
        <f>SUM(Q12:Q16)</f>
        <v>10629684.9</v>
      </c>
      <c r="R11" s="65">
        <f>SUM(R12:R16)</f>
        <v>237921708.39999998</v>
      </c>
      <c r="S11" s="66">
        <f t="shared" ref="S11:S16" si="0">+R11+Q11</f>
        <v>248551393.29999998</v>
      </c>
      <c r="T11" s="12"/>
    </row>
    <row r="12" spans="1:21" ht="12" customHeight="1" x14ac:dyDescent="0.2">
      <c r="A12" s="8"/>
      <c r="B12" s="9"/>
      <c r="C12" s="9"/>
      <c r="D12" s="9"/>
      <c r="E12" s="9"/>
      <c r="F12" s="9"/>
      <c r="G12" s="43"/>
      <c r="H12" s="12"/>
      <c r="I12" s="8"/>
      <c r="J12" s="9" t="s">
        <v>6</v>
      </c>
      <c r="L12" s="9"/>
      <c r="M12" s="9"/>
      <c r="N12" s="9"/>
      <c r="O12" s="9"/>
      <c r="Q12" s="44">
        <v>394275.4</v>
      </c>
      <c r="R12" s="45">
        <v>208016160.59999999</v>
      </c>
      <c r="S12" s="65">
        <f t="shared" si="0"/>
        <v>208410436</v>
      </c>
      <c r="T12" s="12"/>
    </row>
    <row r="13" spans="1:21" x14ac:dyDescent="0.2">
      <c r="A13" s="8"/>
      <c r="B13" s="33" t="s">
        <v>21</v>
      </c>
      <c r="C13" s="20"/>
      <c r="D13" s="20"/>
      <c r="E13" s="20"/>
      <c r="F13" s="20"/>
      <c r="G13" s="46">
        <f>+G14+G19</f>
        <v>20681998</v>
      </c>
      <c r="H13" s="12"/>
      <c r="I13" s="8"/>
      <c r="J13" s="9" t="s">
        <v>7</v>
      </c>
      <c r="L13" s="9"/>
      <c r="M13" s="9"/>
      <c r="N13" s="9"/>
      <c r="O13" s="9"/>
      <c r="Q13" s="47">
        <v>1467299.6</v>
      </c>
      <c r="R13" s="48">
        <v>3452911.6</v>
      </c>
      <c r="S13" s="65">
        <f t="shared" si="0"/>
        <v>4920211.2</v>
      </c>
      <c r="T13" s="12"/>
      <c r="U13" s="32"/>
    </row>
    <row r="14" spans="1:21" x14ac:dyDescent="0.2">
      <c r="A14" s="8"/>
      <c r="B14" s="9" t="s">
        <v>22</v>
      </c>
      <c r="C14" s="9"/>
      <c r="D14" s="9"/>
      <c r="E14" s="9"/>
      <c r="F14" s="9"/>
      <c r="G14" s="64">
        <f>SUM(G15:G18)</f>
        <v>20681998</v>
      </c>
      <c r="H14" s="12"/>
      <c r="I14" s="8"/>
      <c r="J14" s="9" t="s">
        <v>8</v>
      </c>
      <c r="L14" s="9"/>
      <c r="M14" s="9"/>
      <c r="N14" s="9"/>
      <c r="O14" s="9"/>
      <c r="Q14" s="47">
        <v>7524413.2999999998</v>
      </c>
      <c r="R14" s="48">
        <v>24298661</v>
      </c>
      <c r="S14" s="65">
        <f t="shared" si="0"/>
        <v>31823074.300000001</v>
      </c>
      <c r="T14" s="12"/>
    </row>
    <row r="15" spans="1:21" x14ac:dyDescent="0.2">
      <c r="A15" s="8"/>
      <c r="B15" s="9" t="s">
        <v>23</v>
      </c>
      <c r="C15" s="9"/>
      <c r="D15" s="9"/>
      <c r="E15" s="9" t="s">
        <v>24</v>
      </c>
      <c r="F15" s="9"/>
      <c r="G15" s="41"/>
      <c r="H15" s="12"/>
      <c r="I15" s="8"/>
      <c r="J15" s="9" t="s">
        <v>9</v>
      </c>
      <c r="L15" s="9"/>
      <c r="M15" s="9"/>
      <c r="N15" s="9"/>
      <c r="O15" s="9"/>
      <c r="Q15" s="47">
        <v>1243696.6000000001</v>
      </c>
      <c r="R15" s="48">
        <v>2153975.2000000002</v>
      </c>
      <c r="S15" s="65">
        <f t="shared" si="0"/>
        <v>3397671.8000000003</v>
      </c>
      <c r="T15" s="12"/>
    </row>
    <row r="16" spans="1:21" x14ac:dyDescent="0.2">
      <c r="A16" s="8"/>
      <c r="B16" s="9"/>
      <c r="C16" s="9"/>
      <c r="D16" s="9"/>
      <c r="E16" s="9" t="s">
        <v>25</v>
      </c>
      <c r="F16" s="9"/>
      <c r="G16" s="47">
        <v>20681998</v>
      </c>
      <c r="H16" s="12"/>
      <c r="I16" s="8"/>
      <c r="J16" s="21" t="s">
        <v>26</v>
      </c>
      <c r="L16" s="9"/>
      <c r="M16" s="9"/>
      <c r="N16" s="9"/>
      <c r="O16" s="9"/>
      <c r="Q16" s="67"/>
      <c r="R16" s="68"/>
      <c r="S16" s="65">
        <f t="shared" si="0"/>
        <v>0</v>
      </c>
      <c r="T16" s="12"/>
    </row>
    <row r="17" spans="1:21" x14ac:dyDescent="0.2">
      <c r="A17" s="8"/>
      <c r="B17" s="9" t="s">
        <v>27</v>
      </c>
      <c r="D17" s="9"/>
      <c r="G17" s="47"/>
      <c r="H17" s="12"/>
      <c r="I17" s="8"/>
      <c r="T17" s="12"/>
    </row>
    <row r="18" spans="1:21" x14ac:dyDescent="0.2">
      <c r="A18" s="8"/>
      <c r="B18" s="9" t="s">
        <v>28</v>
      </c>
      <c r="D18" s="9"/>
      <c r="G18" s="50"/>
      <c r="H18" s="12"/>
      <c r="I18" s="9" t="s">
        <v>29</v>
      </c>
      <c r="J18" s="9"/>
      <c r="K18" s="9"/>
      <c r="L18" s="9"/>
      <c r="M18" s="9"/>
      <c r="N18" s="9"/>
      <c r="O18" s="9"/>
      <c r="P18" s="9"/>
      <c r="Q18" s="65">
        <f>SUM(Q19:Q21)</f>
        <v>0</v>
      </c>
      <c r="R18" s="65">
        <f>SUM(R19:R21)</f>
        <v>0</v>
      </c>
      <c r="S18" s="66">
        <f>+R18+Q18</f>
        <v>0</v>
      </c>
      <c r="T18" s="12"/>
    </row>
    <row r="19" spans="1:21" x14ac:dyDescent="0.2">
      <c r="A19" s="8"/>
      <c r="B19" s="9" t="s">
        <v>30</v>
      </c>
      <c r="C19" s="9"/>
      <c r="D19" s="9"/>
      <c r="E19" s="9"/>
      <c r="F19" s="9"/>
      <c r="G19" s="49">
        <f>SUM(G20:G21)</f>
        <v>0</v>
      </c>
      <c r="H19" s="12"/>
      <c r="I19" s="8"/>
      <c r="J19" s="9" t="s">
        <v>10</v>
      </c>
      <c r="L19" s="9"/>
      <c r="M19" s="9"/>
      <c r="N19" s="9"/>
      <c r="O19" s="9"/>
      <c r="Q19" s="44">
        <v>0</v>
      </c>
      <c r="R19" s="44">
        <v>0</v>
      </c>
      <c r="S19" s="65">
        <f>+R19+Q19</f>
        <v>0</v>
      </c>
      <c r="T19" s="12"/>
    </row>
    <row r="20" spans="1:21" x14ac:dyDescent="0.2">
      <c r="A20" s="8"/>
      <c r="B20" s="9"/>
      <c r="C20" s="9" t="s">
        <v>31</v>
      </c>
      <c r="D20" s="9"/>
      <c r="E20" s="9"/>
      <c r="F20" s="9"/>
      <c r="G20" s="47"/>
      <c r="H20" s="12"/>
      <c r="I20" s="8"/>
      <c r="J20" s="9" t="s">
        <v>11</v>
      </c>
      <c r="L20" s="9"/>
      <c r="M20" s="9"/>
      <c r="N20" s="9"/>
      <c r="O20" s="9"/>
      <c r="Q20" s="47">
        <v>0</v>
      </c>
      <c r="R20" s="47">
        <v>0</v>
      </c>
      <c r="S20" s="65">
        <f>+R20+Q20</f>
        <v>0</v>
      </c>
      <c r="T20" s="12"/>
    </row>
    <row r="21" spans="1:21" x14ac:dyDescent="0.2">
      <c r="A21" s="8"/>
      <c r="B21" s="9"/>
      <c r="C21" s="9" t="s">
        <v>32</v>
      </c>
      <c r="D21" s="9"/>
      <c r="E21" s="9"/>
      <c r="F21" s="9"/>
      <c r="G21" s="42"/>
      <c r="H21" s="12"/>
      <c r="I21" s="8"/>
      <c r="J21" s="9" t="s">
        <v>9</v>
      </c>
      <c r="L21" s="9"/>
      <c r="M21" s="9"/>
      <c r="N21" s="9"/>
      <c r="O21" s="9"/>
      <c r="Q21" s="67"/>
      <c r="R21" s="67"/>
      <c r="S21" s="65">
        <f>SUM(Q21:R21)</f>
        <v>0</v>
      </c>
      <c r="T21" s="12"/>
    </row>
    <row r="22" spans="1:21" x14ac:dyDescent="0.2">
      <c r="A22" s="8"/>
      <c r="B22" s="9"/>
      <c r="C22" s="9"/>
      <c r="D22" s="9"/>
      <c r="E22" s="9"/>
      <c r="F22" s="9"/>
      <c r="G22" s="43"/>
      <c r="H22" s="12"/>
      <c r="I22" s="8"/>
      <c r="T22" s="12"/>
    </row>
    <row r="23" spans="1:21" x14ac:dyDescent="0.2">
      <c r="A23" s="8"/>
      <c r="B23" s="51" t="s">
        <v>33</v>
      </c>
      <c r="C23" s="51"/>
      <c r="D23" s="51"/>
      <c r="E23" s="51"/>
      <c r="F23" s="51"/>
      <c r="G23" s="52">
        <f>SUM(G25:G30)</f>
        <v>266238318.19999999</v>
      </c>
      <c r="H23" s="12"/>
      <c r="I23" s="9" t="s">
        <v>34</v>
      </c>
      <c r="K23" s="9"/>
      <c r="L23" s="9"/>
      <c r="M23" s="9"/>
      <c r="N23" s="9"/>
      <c r="O23" s="9"/>
      <c r="P23" s="9"/>
      <c r="Q23" s="65"/>
      <c r="R23" s="65">
        <f>SUM(R24:R25)</f>
        <v>0</v>
      </c>
      <c r="S23" s="66">
        <f>SUM(S24:S25)</f>
        <v>0</v>
      </c>
      <c r="T23" s="12"/>
    </row>
    <row r="24" spans="1:21" x14ac:dyDescent="0.2">
      <c r="A24" s="8"/>
      <c r="B24" s="9" t="s">
        <v>35</v>
      </c>
      <c r="C24" s="9"/>
      <c r="D24" s="9"/>
      <c r="E24" s="9"/>
      <c r="F24" s="9"/>
      <c r="G24" s="53">
        <f>SUM(G25:G26)</f>
        <v>266238318.19999999</v>
      </c>
      <c r="H24" s="12"/>
      <c r="I24" s="8"/>
      <c r="J24" s="9" t="s">
        <v>36</v>
      </c>
      <c r="L24" s="9"/>
      <c r="M24" s="9"/>
      <c r="N24" s="9"/>
      <c r="O24" s="9"/>
      <c r="Q24" s="47"/>
      <c r="R24" s="69"/>
      <c r="S24" s="65">
        <f>+R24+Q24</f>
        <v>0</v>
      </c>
      <c r="T24" s="12"/>
      <c r="U24" s="22"/>
    </row>
    <row r="25" spans="1:21" x14ac:dyDescent="0.2">
      <c r="A25" s="8"/>
      <c r="B25" s="9"/>
      <c r="C25" s="9" t="s">
        <v>37</v>
      </c>
      <c r="D25" s="9"/>
      <c r="E25" s="9"/>
      <c r="F25" s="9"/>
      <c r="G25" s="47">
        <v>266238318.19999999</v>
      </c>
      <c r="H25" s="12"/>
      <c r="I25" s="8"/>
      <c r="J25" s="9" t="s">
        <v>9</v>
      </c>
      <c r="L25" s="9"/>
      <c r="M25" s="9"/>
      <c r="N25" s="9"/>
      <c r="O25" s="9"/>
      <c r="Q25" s="67"/>
      <c r="R25" s="68"/>
      <c r="S25" s="65">
        <f>+R25+Q25</f>
        <v>0</v>
      </c>
      <c r="T25" s="12"/>
    </row>
    <row r="26" spans="1:21" x14ac:dyDescent="0.2">
      <c r="A26" s="8"/>
      <c r="B26" s="9"/>
      <c r="C26" s="9" t="s">
        <v>38</v>
      </c>
      <c r="D26" s="9"/>
      <c r="E26" s="9"/>
      <c r="F26" s="9"/>
      <c r="G26" s="47"/>
      <c r="H26" s="12"/>
      <c r="I26" s="8"/>
      <c r="Q26" s="54"/>
      <c r="T26" s="12"/>
    </row>
    <row r="27" spans="1:21" x14ac:dyDescent="0.2">
      <c r="A27" s="8"/>
      <c r="B27" s="9" t="s">
        <v>39</v>
      </c>
      <c r="C27" s="9"/>
      <c r="D27" s="9"/>
      <c r="G27" s="41"/>
      <c r="H27" s="12"/>
      <c r="I27" s="9" t="s">
        <v>40</v>
      </c>
      <c r="K27" s="9"/>
      <c r="L27" s="9"/>
      <c r="M27" s="9"/>
      <c r="N27" s="9"/>
      <c r="O27" s="9"/>
      <c r="P27" s="9"/>
      <c r="Q27" s="65">
        <f>+Q28+Q29</f>
        <v>0</v>
      </c>
      <c r="R27" s="65">
        <f>SUM(R28:R29)</f>
        <v>17430509</v>
      </c>
      <c r="S27" s="66">
        <f>+R27+Q27</f>
        <v>17430509</v>
      </c>
      <c r="T27" s="12"/>
    </row>
    <row r="28" spans="1:21" x14ac:dyDescent="0.2">
      <c r="A28" s="8"/>
      <c r="B28" s="9" t="s">
        <v>41</v>
      </c>
      <c r="C28" s="9"/>
      <c r="D28" s="9"/>
      <c r="E28" s="9"/>
      <c r="F28" s="9"/>
      <c r="G28" s="41"/>
      <c r="H28" s="12"/>
      <c r="I28" s="8"/>
      <c r="J28" s="9" t="s">
        <v>42</v>
      </c>
      <c r="L28" s="9"/>
      <c r="M28" s="9"/>
      <c r="N28" s="9"/>
      <c r="O28" s="9"/>
      <c r="Q28" s="50">
        <v>0</v>
      </c>
      <c r="R28" s="50">
        <v>9979501</v>
      </c>
      <c r="S28" s="65">
        <f>+R28+Q28</f>
        <v>9979501</v>
      </c>
      <c r="T28" s="12"/>
    </row>
    <row r="29" spans="1:21" x14ac:dyDescent="0.2">
      <c r="A29" s="8"/>
      <c r="B29" s="9" t="s">
        <v>43</v>
      </c>
      <c r="C29" s="9"/>
      <c r="D29" s="9"/>
      <c r="E29" s="9"/>
      <c r="F29" s="9"/>
      <c r="G29" s="41"/>
      <c r="H29" s="12"/>
      <c r="I29" s="8"/>
      <c r="J29" s="9" t="s">
        <v>44</v>
      </c>
      <c r="L29" s="9"/>
      <c r="M29" s="9"/>
      <c r="N29" s="9"/>
      <c r="O29" s="9"/>
      <c r="Q29" s="50">
        <v>0</v>
      </c>
      <c r="R29" s="50">
        <v>7451008</v>
      </c>
      <c r="S29" s="65">
        <f>+R29+Q29</f>
        <v>7451008</v>
      </c>
      <c r="T29" s="12"/>
    </row>
    <row r="30" spans="1:21" x14ac:dyDescent="0.2">
      <c r="A30" s="8"/>
      <c r="B30" t="s">
        <v>45</v>
      </c>
      <c r="E30" s="9"/>
      <c r="F30" s="9"/>
      <c r="G30" s="41"/>
      <c r="H30" s="12"/>
      <c r="I30" s="8"/>
      <c r="Q30" s="55"/>
      <c r="R30" s="55"/>
      <c r="T30" s="12"/>
    </row>
    <row r="31" spans="1:21" x14ac:dyDescent="0.2">
      <c r="A31" s="8"/>
      <c r="B31" s="51" t="s">
        <v>46</v>
      </c>
      <c r="C31" s="51"/>
      <c r="D31" s="51"/>
      <c r="E31" s="51"/>
      <c r="F31" s="51"/>
      <c r="G31" s="56">
        <f>SUM(G32:G33)</f>
        <v>0</v>
      </c>
      <c r="H31" s="12"/>
      <c r="I31" s="9" t="s">
        <v>47</v>
      </c>
      <c r="K31" s="9"/>
      <c r="L31" s="9"/>
      <c r="M31" s="9"/>
      <c r="N31" s="9"/>
      <c r="O31" s="9"/>
      <c r="Q31" s="57">
        <v>72147588.099999994</v>
      </c>
      <c r="R31" s="57">
        <v>10886100.800000001</v>
      </c>
      <c r="S31" s="66">
        <f>+R31+Q31</f>
        <v>83033688.899999991</v>
      </c>
      <c r="T31" s="12"/>
    </row>
    <row r="32" spans="1:21" x14ac:dyDescent="0.2">
      <c r="A32" s="8"/>
      <c r="B32" s="9"/>
      <c r="C32" s="9" t="s">
        <v>48</v>
      </c>
      <c r="D32" s="9"/>
      <c r="E32" s="9"/>
      <c r="F32" s="9"/>
      <c r="G32" s="58" t="s">
        <v>49</v>
      </c>
      <c r="H32" s="12"/>
      <c r="I32" s="8"/>
      <c r="Q32" s="57">
        <v>0</v>
      </c>
      <c r="R32" s="57"/>
      <c r="T32" s="12"/>
    </row>
    <row r="33" spans="1:20" x14ac:dyDescent="0.2">
      <c r="A33" s="8"/>
      <c r="B33" s="9"/>
      <c r="C33" s="9" t="s">
        <v>50</v>
      </c>
      <c r="D33" s="9"/>
      <c r="E33" s="9"/>
      <c r="F33" s="9"/>
      <c r="G33" s="59"/>
      <c r="H33" s="12"/>
      <c r="I33" s="9" t="s">
        <v>51</v>
      </c>
      <c r="K33" s="9"/>
      <c r="L33" s="9"/>
      <c r="M33" s="9"/>
      <c r="N33" s="9"/>
      <c r="O33" s="9"/>
      <c r="P33" s="9"/>
      <c r="Q33" s="70">
        <v>0</v>
      </c>
      <c r="R33" s="70"/>
      <c r="S33" s="65">
        <f>+R33+Q33</f>
        <v>0</v>
      </c>
      <c r="T33" s="12"/>
    </row>
    <row r="34" spans="1:20" x14ac:dyDescent="0.2">
      <c r="A34" s="8"/>
      <c r="B34" s="60" t="s">
        <v>52</v>
      </c>
      <c r="C34" s="9"/>
      <c r="D34" s="9"/>
      <c r="E34" s="9"/>
      <c r="F34" s="9"/>
      <c r="G34" s="43"/>
      <c r="H34" s="12"/>
      <c r="I34" s="8"/>
      <c r="P34" s="9"/>
      <c r="Q34" s="61"/>
      <c r="R34" s="61"/>
      <c r="S34" s="61"/>
      <c r="T34" s="12"/>
    </row>
    <row r="35" spans="1:20" ht="15.75" customHeight="1" x14ac:dyDescent="0.2">
      <c r="A35" s="8"/>
      <c r="B35" s="60" t="s">
        <v>53</v>
      </c>
      <c r="C35" s="9"/>
      <c r="D35" s="9"/>
      <c r="E35" s="9"/>
      <c r="F35" s="9"/>
      <c r="G35" s="72">
        <f>+G9+G13+G23+G31</f>
        <v>349015591.19999999</v>
      </c>
      <c r="H35" s="12"/>
      <c r="I35" s="9" t="s">
        <v>54</v>
      </c>
      <c r="K35" s="9"/>
      <c r="L35" s="9"/>
      <c r="M35" s="9"/>
      <c r="N35" s="9"/>
      <c r="O35" s="9"/>
      <c r="P35" s="9"/>
      <c r="Q35" s="62">
        <f>+Q11+Q18+Q23+Q27+Q31+Q33</f>
        <v>82777273</v>
      </c>
      <c r="R35" s="62">
        <f>+R11+R18+R23+R27+R31+R33</f>
        <v>266238318.19999999</v>
      </c>
      <c r="S35" s="63">
        <f>+S11+S18+S23+S27+S31+S33</f>
        <v>349015591.19999999</v>
      </c>
      <c r="T35" s="12"/>
    </row>
    <row r="36" spans="1:20" ht="13.5" thickBot="1" x14ac:dyDescent="0.25">
      <c r="A36" s="8"/>
      <c r="B36" s="60" t="s">
        <v>55</v>
      </c>
      <c r="C36" s="9"/>
      <c r="D36" s="9"/>
      <c r="E36" s="9"/>
      <c r="F36" s="9"/>
      <c r="G36" s="73"/>
      <c r="H36" s="12"/>
      <c r="I36" s="8"/>
      <c r="P36" s="74" t="s">
        <v>12</v>
      </c>
      <c r="Q36" s="74"/>
      <c r="R36" s="74"/>
      <c r="S36" s="74"/>
      <c r="T36" s="12"/>
    </row>
    <row r="37" spans="1:20" ht="14.25" thickBot="1" x14ac:dyDescent="0.3">
      <c r="A37" s="8"/>
      <c r="C37" s="9"/>
      <c r="D37" s="23" t="s">
        <v>61</v>
      </c>
      <c r="E37" s="9"/>
      <c r="F37" s="9"/>
      <c r="G37" s="9"/>
      <c r="H37" s="12"/>
      <c r="I37" s="8"/>
      <c r="P37" s="15"/>
      <c r="Q37" s="24">
        <f>SUM(G10+G13-Q35)</f>
        <v>0</v>
      </c>
      <c r="R37" s="24">
        <f>SUM(G11+G23-R35)</f>
        <v>0</v>
      </c>
      <c r="S37" s="25">
        <f>+G35-S35</f>
        <v>0</v>
      </c>
      <c r="T37" s="12"/>
    </row>
    <row r="38" spans="1:20" ht="14.25" thickBot="1" x14ac:dyDescent="0.3">
      <c r="A38" s="26"/>
      <c r="B38" s="10"/>
      <c r="C38" s="10"/>
      <c r="D38" s="27"/>
      <c r="E38" s="10"/>
      <c r="F38" s="10"/>
      <c r="G38" s="10"/>
      <c r="H38" s="28"/>
      <c r="I38" s="26"/>
      <c r="J38" s="10"/>
      <c r="K38" s="10"/>
      <c r="L38" s="10"/>
      <c r="M38" s="10"/>
      <c r="N38" s="10"/>
      <c r="O38" s="10"/>
      <c r="P38" s="29"/>
      <c r="Q38" s="30"/>
      <c r="R38" s="30"/>
      <c r="S38" s="31"/>
      <c r="T38" s="28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Claudia</cp:lastModifiedBy>
  <cp:lastPrinted>2018-04-10T16:24:58Z</cp:lastPrinted>
  <dcterms:created xsi:type="dcterms:W3CDTF">2001-02-26T20:22:16Z</dcterms:created>
  <dcterms:modified xsi:type="dcterms:W3CDTF">2021-11-08T08:24:59Z</dcterms:modified>
</cp:coreProperties>
</file>